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Delfzijl/"/>
    </mc:Choice>
  </mc:AlternateContent>
  <xr:revisionPtr revIDLastSave="2" documentId="8_{A2C24631-200B-4A97-979B-06977EFC9409}" xr6:coauthVersionLast="45" xr6:coauthVersionMax="45" xr10:uidLastSave="{74D912ED-27C8-46CF-AE47-D2AFE60273F6}"/>
  <bookViews>
    <workbookView xWindow="-120" yWindow="-120" windowWidth="25440" windowHeight="15390" xr2:uid="{90F5B537-924A-4F9A-9129-472F5B6AE3E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8" i="1" l="1"/>
  <c r="O48" i="1" s="1"/>
  <c r="P48" i="1" s="1"/>
  <c r="Q48" i="1" s="1"/>
  <c r="M48" i="1"/>
  <c r="J48" i="1"/>
  <c r="G48" i="1"/>
  <c r="N47" i="1"/>
  <c r="O47" i="1" s="1"/>
  <c r="P47" i="1" s="1"/>
  <c r="Q47" i="1" s="1"/>
  <c r="M47" i="1"/>
  <c r="J47" i="1"/>
  <c r="G47" i="1"/>
  <c r="N46" i="1"/>
  <c r="O46" i="1" s="1"/>
  <c r="P46" i="1" s="1"/>
  <c r="Q46" i="1" s="1"/>
  <c r="M46" i="1"/>
  <c r="J46" i="1"/>
  <c r="G46" i="1"/>
  <c r="O45" i="1"/>
  <c r="P45" i="1" s="1"/>
  <c r="Q45" i="1" s="1"/>
  <c r="N45" i="1"/>
  <c r="M45" i="1"/>
  <c r="J45" i="1"/>
  <c r="G45" i="1"/>
  <c r="N44" i="1"/>
  <c r="O44" i="1" s="1"/>
  <c r="P44" i="1" s="1"/>
  <c r="Q44" i="1" s="1"/>
  <c r="M44" i="1"/>
  <c r="J44" i="1"/>
  <c r="G44" i="1"/>
  <c r="N43" i="1"/>
  <c r="O43" i="1" s="1"/>
  <c r="P43" i="1" s="1"/>
  <c r="Q43" i="1" s="1"/>
  <c r="M43" i="1"/>
  <c r="J43" i="1"/>
  <c r="G43" i="1"/>
  <c r="N42" i="1"/>
  <c r="O42" i="1" s="1"/>
  <c r="P42" i="1" s="1"/>
  <c r="Q42" i="1" s="1"/>
  <c r="M42" i="1"/>
  <c r="J42" i="1"/>
  <c r="G42" i="1"/>
  <c r="O41" i="1"/>
  <c r="P41" i="1" s="1"/>
  <c r="Q41" i="1" s="1"/>
  <c r="N41" i="1"/>
  <c r="M41" i="1"/>
  <c r="J41" i="1"/>
  <c r="G41" i="1"/>
  <c r="N40" i="1"/>
  <c r="O40" i="1" s="1"/>
  <c r="P40" i="1" s="1"/>
  <c r="Q40" i="1" s="1"/>
  <c r="M40" i="1"/>
  <c r="J40" i="1"/>
  <c r="G40" i="1"/>
  <c r="N39" i="1"/>
  <c r="O39" i="1" s="1"/>
  <c r="P39" i="1" s="1"/>
  <c r="Q39" i="1" s="1"/>
  <c r="M39" i="1"/>
  <c r="J39" i="1"/>
  <c r="G39" i="1"/>
  <c r="N38" i="1"/>
  <c r="O38" i="1" s="1"/>
  <c r="P38" i="1" s="1"/>
  <c r="Q38" i="1" s="1"/>
  <c r="M38" i="1"/>
  <c r="J38" i="1"/>
  <c r="G38" i="1"/>
  <c r="O37" i="1"/>
  <c r="P37" i="1" s="1"/>
  <c r="Q37" i="1" s="1"/>
  <c r="N37" i="1"/>
  <c r="M37" i="1"/>
  <c r="J37" i="1"/>
  <c r="G37" i="1"/>
  <c r="N36" i="1"/>
  <c r="O36" i="1" s="1"/>
  <c r="P36" i="1" s="1"/>
  <c r="Q36" i="1" s="1"/>
  <c r="M36" i="1"/>
  <c r="J36" i="1"/>
  <c r="G36" i="1"/>
  <c r="N35" i="1"/>
  <c r="O35" i="1" s="1"/>
  <c r="P35" i="1" s="1"/>
  <c r="Q35" i="1" s="1"/>
  <c r="M35" i="1"/>
  <c r="J35" i="1"/>
  <c r="G35" i="1"/>
  <c r="N34" i="1"/>
  <c r="O34" i="1" s="1"/>
  <c r="P34" i="1" s="1"/>
  <c r="Q34" i="1" s="1"/>
  <c r="M34" i="1"/>
  <c r="J34" i="1"/>
  <c r="G34" i="1"/>
  <c r="O33" i="1"/>
  <c r="P33" i="1" s="1"/>
  <c r="Q33" i="1" s="1"/>
  <c r="N33" i="1"/>
  <c r="M33" i="1"/>
  <c r="J33" i="1"/>
  <c r="G33" i="1"/>
  <c r="N32" i="1"/>
  <c r="O32" i="1" s="1"/>
  <c r="P32" i="1" s="1"/>
  <c r="Q32" i="1" s="1"/>
  <c r="M32" i="1"/>
  <c r="J32" i="1"/>
  <c r="G32" i="1"/>
  <c r="N31" i="1"/>
  <c r="O31" i="1" s="1"/>
  <c r="P31" i="1" s="1"/>
  <c r="Q31" i="1" s="1"/>
  <c r="M31" i="1"/>
  <c r="J31" i="1"/>
  <c r="G31" i="1"/>
  <c r="N30" i="1"/>
  <c r="O30" i="1" s="1"/>
  <c r="P30" i="1" s="1"/>
  <c r="Q30" i="1" s="1"/>
  <c r="M30" i="1"/>
  <c r="J30" i="1"/>
  <c r="G30" i="1"/>
  <c r="O29" i="1"/>
  <c r="P29" i="1" s="1"/>
  <c r="Q29" i="1" s="1"/>
  <c r="N29" i="1"/>
  <c r="M29" i="1"/>
  <c r="J29" i="1"/>
  <c r="G29" i="1"/>
  <c r="N28" i="1"/>
  <c r="O28" i="1" s="1"/>
  <c r="P28" i="1" s="1"/>
  <c r="Q28" i="1" s="1"/>
  <c r="M28" i="1"/>
  <c r="J28" i="1"/>
  <c r="G28" i="1"/>
  <c r="O27" i="1"/>
  <c r="P27" i="1" s="1"/>
  <c r="Q27" i="1" s="1"/>
  <c r="N27" i="1"/>
  <c r="M27" i="1"/>
  <c r="J27" i="1"/>
  <c r="G27" i="1"/>
  <c r="N26" i="1"/>
  <c r="O26" i="1" s="1"/>
  <c r="P26" i="1" s="1"/>
  <c r="Q26" i="1" s="1"/>
  <c r="M26" i="1"/>
  <c r="J26" i="1"/>
  <c r="G26" i="1"/>
  <c r="O25" i="1"/>
  <c r="P25" i="1" s="1"/>
  <c r="Q25" i="1" s="1"/>
  <c r="N25" i="1"/>
  <c r="M25" i="1"/>
  <c r="J25" i="1"/>
  <c r="G25" i="1"/>
  <c r="N24" i="1"/>
  <c r="O24" i="1" s="1"/>
  <c r="P24" i="1" s="1"/>
  <c r="Q24" i="1" s="1"/>
  <c r="M24" i="1"/>
  <c r="J24" i="1"/>
  <c r="G24" i="1"/>
  <c r="O23" i="1"/>
  <c r="P23" i="1" s="1"/>
  <c r="Q23" i="1" s="1"/>
  <c r="N23" i="1"/>
  <c r="M23" i="1"/>
  <c r="J23" i="1"/>
  <c r="G23" i="1"/>
  <c r="N22" i="1"/>
  <c r="O22" i="1" s="1"/>
  <c r="P22" i="1" s="1"/>
  <c r="Q22" i="1" s="1"/>
  <c r="M22" i="1"/>
  <c r="J22" i="1"/>
  <c r="G22" i="1"/>
  <c r="O21" i="1"/>
  <c r="P21" i="1" s="1"/>
  <c r="Q21" i="1" s="1"/>
  <c r="N21" i="1"/>
  <c r="M21" i="1"/>
  <c r="J21" i="1"/>
  <c r="G21" i="1"/>
  <c r="N20" i="1"/>
  <c r="O20" i="1" s="1"/>
  <c r="P20" i="1" s="1"/>
  <c r="Q20" i="1" s="1"/>
  <c r="M20" i="1"/>
  <c r="J20" i="1"/>
  <c r="G20" i="1"/>
  <c r="O19" i="1"/>
  <c r="P19" i="1" s="1"/>
  <c r="Q19" i="1" s="1"/>
  <c r="N19" i="1"/>
  <c r="M19" i="1"/>
  <c r="J19" i="1"/>
  <c r="G19" i="1"/>
  <c r="N18" i="1"/>
  <c r="O18" i="1" s="1"/>
  <c r="P18" i="1" s="1"/>
  <c r="Q18" i="1" s="1"/>
  <c r="M18" i="1"/>
  <c r="J18" i="1"/>
  <c r="G18" i="1"/>
  <c r="O17" i="1"/>
  <c r="P17" i="1" s="1"/>
  <c r="Q17" i="1" s="1"/>
  <c r="N17" i="1"/>
  <c r="M17" i="1"/>
  <c r="J17" i="1"/>
  <c r="G17" i="1"/>
  <c r="N16" i="1"/>
  <c r="O16" i="1" s="1"/>
  <c r="P16" i="1" s="1"/>
  <c r="Q16" i="1" s="1"/>
  <c r="M16" i="1"/>
  <c r="J16" i="1"/>
  <c r="G16" i="1"/>
  <c r="O15" i="1"/>
  <c r="P15" i="1" s="1"/>
  <c r="Q15" i="1" s="1"/>
  <c r="N15" i="1"/>
  <c r="M15" i="1"/>
  <c r="J15" i="1"/>
  <c r="G15" i="1"/>
  <c r="N14" i="1"/>
  <c r="O14" i="1" s="1"/>
  <c r="P14" i="1" s="1"/>
  <c r="Q14" i="1" s="1"/>
  <c r="M14" i="1"/>
  <c r="J14" i="1"/>
  <c r="G14" i="1"/>
  <c r="O13" i="1"/>
  <c r="P13" i="1" s="1"/>
  <c r="Q13" i="1" s="1"/>
  <c r="N13" i="1"/>
  <c r="M13" i="1"/>
  <c r="J13" i="1"/>
  <c r="G13" i="1"/>
  <c r="N12" i="1"/>
  <c r="O12" i="1" s="1"/>
  <c r="P12" i="1" s="1"/>
  <c r="Q12" i="1" s="1"/>
  <c r="M12" i="1"/>
  <c r="J12" i="1"/>
  <c r="G12" i="1"/>
  <c r="O11" i="1"/>
  <c r="P11" i="1" s="1"/>
  <c r="Q11" i="1" s="1"/>
  <c r="N11" i="1"/>
  <c r="M11" i="1"/>
  <c r="J11" i="1"/>
  <c r="G11" i="1"/>
  <c r="N10" i="1"/>
  <c r="O10" i="1" s="1"/>
  <c r="P10" i="1" s="1"/>
  <c r="Q10" i="1" s="1"/>
  <c r="M10" i="1"/>
  <c r="J10" i="1"/>
  <c r="G10" i="1"/>
  <c r="O9" i="1"/>
  <c r="P9" i="1" s="1"/>
  <c r="Q9" i="1" s="1"/>
  <c r="N9" i="1"/>
  <c r="M9" i="1"/>
  <c r="J9" i="1"/>
  <c r="G9" i="1"/>
  <c r="N8" i="1"/>
  <c r="O8" i="1" s="1"/>
  <c r="P8" i="1" s="1"/>
  <c r="Q8" i="1" s="1"/>
  <c r="M8" i="1"/>
  <c r="J8" i="1"/>
  <c r="G8" i="1"/>
  <c r="O7" i="1"/>
  <c r="P7" i="1" s="1"/>
  <c r="Q7" i="1" s="1"/>
  <c r="N7" i="1"/>
  <c r="M7" i="1"/>
  <c r="J7" i="1"/>
  <c r="G7" i="1"/>
  <c r="N6" i="1"/>
  <c r="O6" i="1" s="1"/>
  <c r="P6" i="1" s="1"/>
  <c r="Q6" i="1" s="1"/>
  <c r="M6" i="1"/>
  <c r="J6" i="1"/>
  <c r="G6" i="1"/>
  <c r="O5" i="1"/>
  <c r="P5" i="1" s="1"/>
  <c r="Q5" i="1" s="1"/>
  <c r="N5" i="1"/>
  <c r="M5" i="1"/>
  <c r="J5" i="1"/>
  <c r="G5" i="1"/>
  <c r="N4" i="1"/>
  <c r="O4" i="1" s="1"/>
  <c r="P4" i="1" s="1"/>
  <c r="Q4" i="1" s="1"/>
  <c r="M4" i="1"/>
  <c r="J4" i="1"/>
  <c r="G4" i="1"/>
  <c r="O3" i="1"/>
  <c r="P3" i="1" s="1"/>
  <c r="Q3" i="1" s="1"/>
  <c r="N3" i="1"/>
  <c r="M3" i="1"/>
  <c r="J3" i="1"/>
  <c r="G3" i="1"/>
  <c r="N2" i="1"/>
  <c r="O2" i="1" s="1"/>
  <c r="P2" i="1" s="1"/>
  <c r="Q2" i="1" s="1"/>
  <c r="M2" i="1"/>
  <c r="J2" i="1"/>
  <c r="G2" i="1"/>
</calcChain>
</file>

<file path=xl/sharedStrings.xml><?xml version="1.0" encoding="utf-8"?>
<sst xmlns="http://schemas.openxmlformats.org/spreadsheetml/2006/main" count="117" uniqueCount="66">
  <si>
    <t xml:space="preserve">Datum </t>
  </si>
  <si>
    <t>GROEP B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</si>
  <si>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</si>
  <si>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</si>
  <si>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</si>
  <si>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</si>
  <si>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</si>
  <si>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</si>
  <si>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</si>
  <si>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</si>
  <si>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</si>
  <si>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</si>
  <si>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</si>
  <si>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</si>
  <si>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</si>
  <si>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</si>
  <si>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Nieuw te maken</t>
  </si>
  <si>
    <t>Johan Ackerman</t>
  </si>
  <si>
    <t>B</t>
  </si>
  <si>
    <t>Harm Jan Speelman</t>
  </si>
  <si>
    <t>Piet Wust</t>
  </si>
  <si>
    <t>Tjerk Hofman</t>
  </si>
  <si>
    <t>Fred Maas</t>
  </si>
  <si>
    <t>Richard Kant</t>
  </si>
  <si>
    <t>Johan Edens</t>
  </si>
  <si>
    <t>Hendrik Schuur</t>
  </si>
  <si>
    <t>Robert Blouw</t>
  </si>
  <si>
    <t>Martin Hateboer</t>
  </si>
  <si>
    <t xml:space="preserve">Jans Kinds </t>
  </si>
  <si>
    <t>Barry Verstegen</t>
  </si>
  <si>
    <t>Ron Eissen</t>
  </si>
  <si>
    <t>Marinus Tapilatu</t>
  </si>
  <si>
    <t>Wobbo Hemmens</t>
  </si>
  <si>
    <t xml:space="preserve">Hendrik Sloot </t>
  </si>
  <si>
    <t>*</t>
  </si>
  <si>
    <t>Wim Blaauw</t>
  </si>
  <si>
    <t>Joop Beugels</t>
  </si>
  <si>
    <t>Roy Ziesling</t>
  </si>
  <si>
    <t>Derk Nieuwenhuis</t>
  </si>
  <si>
    <t>Jan Leegwater</t>
  </si>
  <si>
    <t>Roelie Dorenbos</t>
  </si>
  <si>
    <t>Okke Kluiter</t>
  </si>
  <si>
    <t>Pieter van de Poel</t>
  </si>
  <si>
    <t>Jan Boer</t>
  </si>
  <si>
    <t>Eppo Siemens</t>
  </si>
  <si>
    <t>Jack van de Rijst</t>
  </si>
  <si>
    <t>Wim Krekel</t>
  </si>
  <si>
    <t>Luit Korthuis</t>
  </si>
  <si>
    <t>Bas Mulder</t>
  </si>
  <si>
    <t>Jan Poot</t>
  </si>
  <si>
    <t>Thomas den Boer</t>
  </si>
  <si>
    <t>Ad Blaauw</t>
  </si>
  <si>
    <t>Bernard Besseling</t>
  </si>
  <si>
    <t>Geert Jager</t>
  </si>
  <si>
    <t>Albert Dijkema</t>
  </si>
  <si>
    <t>Wiert de Haan</t>
  </si>
  <si>
    <t>Siep Ziesling</t>
  </si>
  <si>
    <t>Marcel Leeraar</t>
  </si>
  <si>
    <t>Wim Gerards</t>
  </si>
  <si>
    <t>Wijnold Broekema</t>
  </si>
  <si>
    <t>Rikus Kuik</t>
  </si>
  <si>
    <t>Geert Hoekstra</t>
  </si>
  <si>
    <t>Ella Hilbolling</t>
  </si>
  <si>
    <t>Peter Keizer</t>
  </si>
  <si>
    <t>Jan Schikker</t>
  </si>
  <si>
    <t>Geert 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</si>
</sst>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3]General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2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Border="0" applyProtection="0"/>
    <xf numFmtId="165" fontId="8" fillId="0" borderId="0" applyBorder="0" applyProtection="0"/>
  </cellStyleXfs>
  <cellXfs count="29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2" borderId="1" xfId="0" applyFont="1" applyFill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right" textRotation="90"/>
      <protection locked="0"/>
    </xf>
    <xf numFmtId="0" fontId="3" fillId="0" borderId="2" xfId="0" applyFont="1" applyBorder="1" applyAlignment="1" applyProtection="1">
      <alignment textRotation="90"/>
      <protection locked="0"/>
    </xf>
    <xf numFmtId="0" fontId="1" fillId="0" borderId="2" xfId="0" applyFont="1" applyBorder="1" applyAlignment="1" applyProtection="1">
      <alignment horizontal="center" textRotation="90"/>
      <protection locked="0"/>
    </xf>
    <xf numFmtId="0" fontId="4" fillId="0" borderId="2" xfId="0" applyFont="1" applyBorder="1" applyAlignment="1" applyProtection="1">
      <alignment horizontal="center" textRotation="90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" fontId="5" fillId="0" borderId="1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center"/>
      <protection locked="0"/>
    </xf>
    <xf numFmtId="1" fontId="6" fillId="0" borderId="2" xfId="0" applyNumberFormat="1" applyFont="1" applyBorder="1" applyAlignment="1" applyProtection="1">
      <alignment horizontal="center"/>
      <protection locked="0"/>
    </xf>
    <xf numFmtId="164" fontId="5" fillId="0" borderId="1" xfId="1" applyNumberFormat="1" applyFont="1" applyBorder="1" applyAlignment="1">
      <alignment horizontal="center"/>
    </xf>
    <xf numFmtId="165" fontId="0" fillId="0" borderId="1" xfId="2" applyFont="1" applyBorder="1" applyAlignment="1" applyProtection="1">
      <alignment horizontal="right"/>
      <protection locked="0"/>
    </xf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1" fontId="5" fillId="0" borderId="1" xfId="0" applyNumberFormat="1" applyFont="1" applyBorder="1"/>
    <xf numFmtId="0" fontId="9" fillId="0" borderId="2" xfId="0" applyFont="1" applyBorder="1" applyProtection="1">
      <protection locked="0"/>
    </xf>
    <xf numFmtId="0" fontId="9" fillId="0" borderId="0" xfId="0" applyFont="1" applyProtection="1">
      <protection locked="0"/>
    </xf>
    <xf numFmtId="0" fontId="6" fillId="0" borderId="2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/>
      <protection locked="0"/>
    </xf>
  </cellXfs>
  <cellStyles count="3">
    <cellStyle name="Excel Built-in Normal" xfId="2" xr:uid="{EAAA8187-F8D4-49FA-8514-2ADAB48E729C}"/>
    <cellStyle name="Standaard" xfId="0" builtinId="0"/>
    <cellStyle name="Standaard 2" xfId="1" xr:uid="{382D5D97-BECF-4A22-A15E-4A488E9C48E2}"/>
  </cellStyles>
  <dxfs count="2">
    <dxf>
      <fill>
        <patternFill patternType="solid">
          <fgColor rgb="FFFF0000"/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45AA-3EFA-4BE4-B5AF-363CF8BA5BFC}">
  <sheetPr>
    <pageSetUpPr fitToPage="1"/>
  </sheetPr>
  <dimension ref="A1:S48"/>
  <sheetViews>
    <sheetView tabSelected="1" workbookViewId="0">
      <selection activeCell="AB8" sqref="AB8"/>
    </sheetView>
  </sheetViews>
  <sheetFormatPr defaultRowHeight="15" x14ac:dyDescent="0.25"/>
  <cols>
    <col min="1" max="1" width="3.28515625" bestFit="1" customWidth="1"/>
    <col min="2" max="2" width="8" bestFit="1" customWidth="1"/>
    <col min="3" max="3" width="20.7109375" bestFit="1" customWidth="1"/>
    <col min="4" max="4" width="2.42578125" bestFit="1" customWidth="1"/>
    <col min="5" max="5" width="5.42578125" bestFit="1" customWidth="1"/>
    <col min="6" max="6" width="3.7109375" bestFit="1" customWidth="1"/>
    <col min="7" max="7" width="6.140625" bestFit="1" customWidth="1"/>
    <col min="8" max="9" width="3.7109375" bestFit="1" customWidth="1"/>
    <col min="10" max="10" width="4.42578125" bestFit="1" customWidth="1"/>
    <col min="11" max="12" width="3.7109375" bestFit="1" customWidth="1"/>
    <col min="13" max="13" width="4.42578125" bestFit="1" customWidth="1"/>
    <col min="14" max="14" width="3.710937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3.7109375" bestFit="1" customWidth="1"/>
    <col min="19" max="19" width="4.140625" bestFit="1" customWidth="1"/>
  </cols>
  <sheetData>
    <row r="1" spans="1:19" ht="128.25" x14ac:dyDescent="0.35">
      <c r="A1" s="1"/>
      <c r="B1" s="1" t="s">
        <v>0</v>
      </c>
      <c r="C1" s="2" t="s">
        <v>1</v>
      </c>
      <c r="D1" s="1"/>
      <c r="E1" s="3" t="s">
        <v>2</v>
      </c>
      <c r="F1" s="4" t="s">
        <v>3</v>
      </c>
      <c r="G1" s="3" t="s">
        <v>4</v>
      </c>
      <c r="H1" s="3" t="s">
        <v>5</v>
      </c>
      <c r="I1" s="3" t="s">
        <v>6</v>
      </c>
      <c r="J1" s="5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5" t="s">
        <v>12</v>
      </c>
      <c r="P1" s="3" t="s">
        <v>13</v>
      </c>
      <c r="Q1" s="6" t="s">
        <v>14</v>
      </c>
      <c r="R1" s="7" t="s">
        <v>15</v>
      </c>
      <c r="S1" s="8" t="s">
        <v>16</v>
      </c>
    </row>
    <row r="2" spans="1:19" x14ac:dyDescent="0.25">
      <c r="A2" s="9">
        <v>1</v>
      </c>
      <c r="B2" s="10"/>
      <c r="C2" s="11" t="s">
        <v>17</v>
      </c>
      <c r="D2" s="9" t="s">
        <v>18</v>
      </c>
      <c r="E2" s="12">
        <v>0.27500000000000002</v>
      </c>
      <c r="F2" s="13">
        <v>8</v>
      </c>
      <c r="G2" s="14">
        <f>F2/30</f>
        <v>0.26666666666666666</v>
      </c>
      <c r="H2" s="15">
        <v>15</v>
      </c>
      <c r="I2" s="15">
        <v>4</v>
      </c>
      <c r="J2" s="16">
        <f>H2/F2*100</f>
        <v>187.5</v>
      </c>
      <c r="K2" s="15">
        <v>11</v>
      </c>
      <c r="L2" s="15">
        <v>2</v>
      </c>
      <c r="M2" s="16">
        <f>K2/F2*100</f>
        <v>137.5</v>
      </c>
      <c r="N2" s="17">
        <f>H2+K2</f>
        <v>26</v>
      </c>
      <c r="O2" s="18">
        <f>N2/60</f>
        <v>0.43333333333333335</v>
      </c>
      <c r="P2" s="19">
        <f>O2/G2*100</f>
        <v>162.5</v>
      </c>
      <c r="Q2" s="20">
        <f>ROUNDDOWN(P2,0)</f>
        <v>162</v>
      </c>
      <c r="R2" s="21"/>
      <c r="S2" s="22">
        <v>11</v>
      </c>
    </row>
    <row r="3" spans="1:19" x14ac:dyDescent="0.25">
      <c r="A3" s="9">
        <v>2</v>
      </c>
      <c r="B3" s="10"/>
      <c r="C3" s="23" t="s">
        <v>19</v>
      </c>
      <c r="D3" s="9" t="s">
        <v>18</v>
      </c>
      <c r="E3" s="12">
        <v>0.35</v>
      </c>
      <c r="F3" s="13">
        <v>10</v>
      </c>
      <c r="G3" s="14">
        <f>F3/30</f>
        <v>0.33333333333333331</v>
      </c>
      <c r="H3" s="24">
        <v>12</v>
      </c>
      <c r="I3" s="24">
        <v>3</v>
      </c>
      <c r="J3" s="16">
        <f>H3/F3*100</f>
        <v>120</v>
      </c>
      <c r="K3" s="24">
        <v>18</v>
      </c>
      <c r="L3" s="24">
        <v>4</v>
      </c>
      <c r="M3" s="16">
        <f>K3/F3*100</f>
        <v>180</v>
      </c>
      <c r="N3" s="17">
        <f>H3+K3</f>
        <v>30</v>
      </c>
      <c r="O3" s="18">
        <f>N3/60</f>
        <v>0.5</v>
      </c>
      <c r="P3" s="19">
        <f>O3/G3*100</f>
        <v>150</v>
      </c>
      <c r="Q3" s="20">
        <f>ROUNDDOWN(P3,0)</f>
        <v>150</v>
      </c>
      <c r="R3" s="21"/>
      <c r="S3" s="22">
        <v>12</v>
      </c>
    </row>
    <row r="4" spans="1:19" x14ac:dyDescent="0.25">
      <c r="A4" s="9">
        <v>3</v>
      </c>
      <c r="B4" s="10"/>
      <c r="C4" s="11" t="s">
        <v>20</v>
      </c>
      <c r="D4" s="9" t="s">
        <v>18</v>
      </c>
      <c r="E4" s="12">
        <v>0.27500000000000002</v>
      </c>
      <c r="F4" s="13">
        <v>8</v>
      </c>
      <c r="G4" s="14">
        <f>F4/30</f>
        <v>0.26666666666666666</v>
      </c>
      <c r="H4" s="15">
        <v>10</v>
      </c>
      <c r="I4" s="15">
        <v>3</v>
      </c>
      <c r="J4" s="16">
        <f>H4/F4*100</f>
        <v>125</v>
      </c>
      <c r="K4" s="15">
        <v>13</v>
      </c>
      <c r="L4" s="15">
        <v>2</v>
      </c>
      <c r="M4" s="16">
        <f>K4/F4*100</f>
        <v>162.5</v>
      </c>
      <c r="N4" s="17">
        <f>H4+K4</f>
        <v>23</v>
      </c>
      <c r="O4" s="18">
        <f>N4/60</f>
        <v>0.38333333333333336</v>
      </c>
      <c r="P4" s="19">
        <f>O4/G4*100</f>
        <v>143.75000000000003</v>
      </c>
      <c r="Q4" s="20">
        <f>ROUNDDOWN(P4,0)</f>
        <v>143</v>
      </c>
      <c r="R4" s="21"/>
      <c r="S4" s="22">
        <v>10</v>
      </c>
    </row>
    <row r="5" spans="1:19" x14ac:dyDescent="0.25">
      <c r="A5" s="9">
        <v>4</v>
      </c>
      <c r="B5" s="10"/>
      <c r="C5" s="23" t="s">
        <v>21</v>
      </c>
      <c r="D5" s="9" t="s">
        <v>18</v>
      </c>
      <c r="E5" s="12">
        <v>0.41699999999999998</v>
      </c>
      <c r="F5" s="13">
        <v>12</v>
      </c>
      <c r="G5" s="14">
        <f>F5/30</f>
        <v>0.4</v>
      </c>
      <c r="H5" s="15">
        <v>19</v>
      </c>
      <c r="I5" s="15">
        <v>6</v>
      </c>
      <c r="J5" s="16">
        <f>H5/F5*100</f>
        <v>158.33333333333331</v>
      </c>
      <c r="K5" s="15">
        <v>15</v>
      </c>
      <c r="L5" s="15">
        <v>2</v>
      </c>
      <c r="M5" s="16">
        <f>K5/F5*100</f>
        <v>125</v>
      </c>
      <c r="N5" s="17">
        <f>H5+K5</f>
        <v>34</v>
      </c>
      <c r="O5" s="18">
        <f>N5/60</f>
        <v>0.56666666666666665</v>
      </c>
      <c r="P5" s="19">
        <f>O5/G5*100</f>
        <v>141.66666666666666</v>
      </c>
      <c r="Q5" s="20">
        <f>ROUNDDOWN(P5,0)</f>
        <v>141</v>
      </c>
      <c r="R5" s="21"/>
      <c r="S5" s="22">
        <v>14</v>
      </c>
    </row>
    <row r="6" spans="1:19" x14ac:dyDescent="0.25">
      <c r="A6" s="9">
        <v>5</v>
      </c>
      <c r="B6" s="10"/>
      <c r="C6" s="23" t="s">
        <v>22</v>
      </c>
      <c r="D6" s="9" t="s">
        <v>18</v>
      </c>
      <c r="E6" s="12">
        <v>0.317</v>
      </c>
      <c r="F6" s="13">
        <v>9</v>
      </c>
      <c r="G6" s="14">
        <f>F6/30</f>
        <v>0.3</v>
      </c>
      <c r="H6" s="15">
        <v>16</v>
      </c>
      <c r="I6" s="15">
        <v>3</v>
      </c>
      <c r="J6" s="16">
        <f>H6/F6*100</f>
        <v>177.77777777777777</v>
      </c>
      <c r="K6" s="15">
        <v>9</v>
      </c>
      <c r="L6" s="15">
        <v>2</v>
      </c>
      <c r="M6" s="16">
        <f>K6/F6*100</f>
        <v>100</v>
      </c>
      <c r="N6" s="17">
        <f>H6+K6</f>
        <v>25</v>
      </c>
      <c r="O6" s="18">
        <f>N6/60</f>
        <v>0.41666666666666669</v>
      </c>
      <c r="P6" s="19">
        <f>O6/G6*100</f>
        <v>138.88888888888891</v>
      </c>
      <c r="Q6" s="20">
        <f>ROUNDDOWN(P6,0)</f>
        <v>138</v>
      </c>
      <c r="R6" s="21"/>
      <c r="S6" s="22">
        <v>10</v>
      </c>
    </row>
    <row r="7" spans="1:19" x14ac:dyDescent="0.25">
      <c r="A7" s="9">
        <v>6</v>
      </c>
      <c r="B7" s="10"/>
      <c r="C7" s="23" t="s">
        <v>23</v>
      </c>
      <c r="D7" s="9" t="s">
        <v>18</v>
      </c>
      <c r="E7" s="12">
        <v>0.38400000000000001</v>
      </c>
      <c r="F7" s="13">
        <v>11</v>
      </c>
      <c r="G7" s="14">
        <f>F7/30</f>
        <v>0.36666666666666664</v>
      </c>
      <c r="H7" s="15">
        <v>15</v>
      </c>
      <c r="I7" s="15">
        <v>3</v>
      </c>
      <c r="J7" s="16">
        <f>H7/F7*100</f>
        <v>136.36363636363635</v>
      </c>
      <c r="K7" s="15">
        <v>15</v>
      </c>
      <c r="L7" s="15">
        <v>2</v>
      </c>
      <c r="M7" s="16">
        <f>K7/F7*100</f>
        <v>136.36363636363635</v>
      </c>
      <c r="N7" s="17">
        <f>H7+K7</f>
        <v>30</v>
      </c>
      <c r="O7" s="18">
        <f>N7/60</f>
        <v>0.5</v>
      </c>
      <c r="P7" s="19">
        <f>O7/G7*100</f>
        <v>136.36363636363637</v>
      </c>
      <c r="Q7" s="20">
        <f>ROUNDDOWN(P7,0)</f>
        <v>136</v>
      </c>
      <c r="R7" s="21"/>
      <c r="S7" s="22">
        <v>12</v>
      </c>
    </row>
    <row r="8" spans="1:19" x14ac:dyDescent="0.25">
      <c r="A8" s="9">
        <v>7</v>
      </c>
      <c r="B8" s="10"/>
      <c r="C8" s="23" t="s">
        <v>24</v>
      </c>
      <c r="D8" s="9" t="s">
        <v>18</v>
      </c>
      <c r="E8" s="12">
        <v>0.35</v>
      </c>
      <c r="F8" s="13">
        <v>10</v>
      </c>
      <c r="G8" s="14">
        <f>F8/30</f>
        <v>0.33333333333333331</v>
      </c>
      <c r="H8" s="24">
        <v>11</v>
      </c>
      <c r="I8" s="24">
        <v>2</v>
      </c>
      <c r="J8" s="16">
        <f>H8/F8*100</f>
        <v>110.00000000000001</v>
      </c>
      <c r="K8" s="24">
        <v>16</v>
      </c>
      <c r="L8" s="24">
        <v>2</v>
      </c>
      <c r="M8" s="16">
        <f>K8/F8*100</f>
        <v>160</v>
      </c>
      <c r="N8" s="17">
        <f>H8+K8</f>
        <v>27</v>
      </c>
      <c r="O8" s="18">
        <f>N8/60</f>
        <v>0.45</v>
      </c>
      <c r="P8" s="19">
        <f>O8/G8*100</f>
        <v>135</v>
      </c>
      <c r="Q8" s="20">
        <f>ROUNDDOWN(P8,0)</f>
        <v>135</v>
      </c>
      <c r="R8" s="21"/>
      <c r="S8" s="22">
        <v>11</v>
      </c>
    </row>
    <row r="9" spans="1:19" x14ac:dyDescent="0.25">
      <c r="A9" s="9">
        <v>8</v>
      </c>
      <c r="B9" s="10"/>
      <c r="C9" s="23" t="s">
        <v>25</v>
      </c>
      <c r="D9" s="9" t="s">
        <v>18</v>
      </c>
      <c r="E9" s="12">
        <v>0.27500000000000002</v>
      </c>
      <c r="F9" s="13">
        <v>8</v>
      </c>
      <c r="G9" s="14">
        <f>F9/30</f>
        <v>0.26666666666666666</v>
      </c>
      <c r="H9" s="15">
        <v>8</v>
      </c>
      <c r="I9" s="15">
        <v>2</v>
      </c>
      <c r="J9" s="16">
        <f>H9/F9*100</f>
        <v>100</v>
      </c>
      <c r="K9" s="15">
        <v>13</v>
      </c>
      <c r="L9" s="15">
        <v>3</v>
      </c>
      <c r="M9" s="16">
        <f>K9/F9*100</f>
        <v>162.5</v>
      </c>
      <c r="N9" s="17">
        <f>H9+K9</f>
        <v>21</v>
      </c>
      <c r="O9" s="18">
        <f>N9/60</f>
        <v>0.35</v>
      </c>
      <c r="P9" s="19">
        <f>O9/G9*100</f>
        <v>131.25</v>
      </c>
      <c r="Q9" s="20">
        <f>ROUNDDOWN(P9,0)</f>
        <v>131</v>
      </c>
      <c r="R9" s="21"/>
      <c r="S9" s="22">
        <v>9</v>
      </c>
    </row>
    <row r="10" spans="1:19" x14ac:dyDescent="0.25">
      <c r="A10" s="9">
        <v>9</v>
      </c>
      <c r="B10" s="10"/>
      <c r="C10" s="11" t="s">
        <v>26</v>
      </c>
      <c r="D10" s="9" t="s">
        <v>18</v>
      </c>
      <c r="E10" s="12">
        <v>0.27500000000000002</v>
      </c>
      <c r="F10" s="13">
        <v>8</v>
      </c>
      <c r="G10" s="14">
        <f>F10/30</f>
        <v>0.26666666666666666</v>
      </c>
      <c r="H10" s="15">
        <v>12</v>
      </c>
      <c r="I10" s="15">
        <v>2</v>
      </c>
      <c r="J10" s="16">
        <f>H10/F10*100</f>
        <v>150</v>
      </c>
      <c r="K10" s="15">
        <v>9</v>
      </c>
      <c r="L10" s="15">
        <v>1</v>
      </c>
      <c r="M10" s="16">
        <f>K10/F10*100</f>
        <v>112.5</v>
      </c>
      <c r="N10" s="17">
        <f>H10+K10</f>
        <v>21</v>
      </c>
      <c r="O10" s="18">
        <f>N10/60</f>
        <v>0.35</v>
      </c>
      <c r="P10" s="19">
        <f>O10/G10*100</f>
        <v>131.25</v>
      </c>
      <c r="Q10" s="20">
        <f>ROUNDDOWN(P10,0)</f>
        <v>131</v>
      </c>
      <c r="R10" s="21"/>
      <c r="S10" s="22">
        <v>9</v>
      </c>
    </row>
    <row r="11" spans="1:19" x14ac:dyDescent="0.25">
      <c r="A11" s="9">
        <v>10</v>
      </c>
      <c r="B11" s="10"/>
      <c r="C11" s="23" t="s">
        <v>27</v>
      </c>
      <c r="D11" s="9" t="s">
        <v>18</v>
      </c>
      <c r="E11" s="12">
        <v>0.35</v>
      </c>
      <c r="F11" s="13">
        <v>10</v>
      </c>
      <c r="G11" s="14">
        <f>F11/30</f>
        <v>0.33333333333333331</v>
      </c>
      <c r="H11" s="24">
        <v>10</v>
      </c>
      <c r="I11" s="24">
        <v>2</v>
      </c>
      <c r="J11" s="16">
        <f>H11/F11*100</f>
        <v>100</v>
      </c>
      <c r="K11" s="24">
        <v>15</v>
      </c>
      <c r="L11" s="24">
        <v>3</v>
      </c>
      <c r="M11" s="16">
        <f>K11/F11*100</f>
        <v>150</v>
      </c>
      <c r="N11" s="17">
        <f>H11+K11</f>
        <v>25</v>
      </c>
      <c r="O11" s="18">
        <f>N11/60</f>
        <v>0.41666666666666669</v>
      </c>
      <c r="P11" s="19">
        <f>O11/G11*100</f>
        <v>125.00000000000003</v>
      </c>
      <c r="Q11" s="20">
        <f>ROUNDDOWN(P11,0)</f>
        <v>125</v>
      </c>
      <c r="R11" s="21"/>
      <c r="S11" s="22">
        <v>11</v>
      </c>
    </row>
    <row r="12" spans="1:19" x14ac:dyDescent="0.25">
      <c r="A12" s="9">
        <v>11</v>
      </c>
      <c r="B12" s="10"/>
      <c r="C12" s="23" t="s">
        <v>28</v>
      </c>
      <c r="D12" s="9" t="s">
        <v>18</v>
      </c>
      <c r="E12" s="12">
        <v>0.317</v>
      </c>
      <c r="F12" s="13">
        <v>9</v>
      </c>
      <c r="G12" s="14">
        <f>F12/30</f>
        <v>0.3</v>
      </c>
      <c r="H12" s="15">
        <v>13</v>
      </c>
      <c r="I12" s="15">
        <v>4</v>
      </c>
      <c r="J12" s="16">
        <f>H12/F12*100</f>
        <v>144.44444444444443</v>
      </c>
      <c r="K12" s="15">
        <v>9</v>
      </c>
      <c r="L12" s="15">
        <v>2</v>
      </c>
      <c r="M12" s="16">
        <f>K12/F12*100</f>
        <v>100</v>
      </c>
      <c r="N12" s="17">
        <f>H12+K12</f>
        <v>22</v>
      </c>
      <c r="O12" s="18">
        <f>N12/60</f>
        <v>0.36666666666666664</v>
      </c>
      <c r="P12" s="19">
        <f>O12/G12*100</f>
        <v>122.22222222222221</v>
      </c>
      <c r="Q12" s="20">
        <f>ROUNDDOWN(P12,0)</f>
        <v>122</v>
      </c>
      <c r="R12" s="21"/>
      <c r="S12" s="22">
        <v>10</v>
      </c>
    </row>
    <row r="13" spans="1:19" x14ac:dyDescent="0.25">
      <c r="A13" s="9">
        <v>12</v>
      </c>
      <c r="B13" s="10"/>
      <c r="C13" s="23" t="s">
        <v>29</v>
      </c>
      <c r="D13" s="9" t="s">
        <v>18</v>
      </c>
      <c r="E13" s="12">
        <v>0.27500000000000002</v>
      </c>
      <c r="F13" s="13">
        <v>8</v>
      </c>
      <c r="G13" s="14">
        <f>F13/30</f>
        <v>0.26666666666666666</v>
      </c>
      <c r="H13" s="24">
        <v>10</v>
      </c>
      <c r="I13" s="24">
        <v>3</v>
      </c>
      <c r="J13" s="16">
        <f>H13/F13*100</f>
        <v>125</v>
      </c>
      <c r="K13" s="24">
        <v>9</v>
      </c>
      <c r="L13" s="24">
        <v>2</v>
      </c>
      <c r="M13" s="16">
        <f>K13/F13*100</f>
        <v>112.5</v>
      </c>
      <c r="N13" s="17">
        <f>H13+K13</f>
        <v>19</v>
      </c>
      <c r="O13" s="18">
        <f>N13/60</f>
        <v>0.31666666666666665</v>
      </c>
      <c r="P13" s="19">
        <f>O13/G13*100</f>
        <v>118.75</v>
      </c>
      <c r="Q13" s="20">
        <f>ROUNDDOWN(P13,0)</f>
        <v>118</v>
      </c>
      <c r="R13" s="21"/>
      <c r="S13" s="22"/>
    </row>
    <row r="14" spans="1:19" x14ac:dyDescent="0.25">
      <c r="A14" s="9">
        <v>13</v>
      </c>
      <c r="B14" s="10"/>
      <c r="C14" s="23" t="s">
        <v>30</v>
      </c>
      <c r="D14" s="9" t="s">
        <v>18</v>
      </c>
      <c r="E14" s="12">
        <v>0.317</v>
      </c>
      <c r="F14" s="13">
        <v>9</v>
      </c>
      <c r="G14" s="14">
        <f>F14/30</f>
        <v>0.3</v>
      </c>
      <c r="H14" s="15">
        <v>7</v>
      </c>
      <c r="I14" s="15">
        <v>3</v>
      </c>
      <c r="J14" s="16">
        <f>H14/F14*100</f>
        <v>77.777777777777786</v>
      </c>
      <c r="K14" s="15">
        <v>14</v>
      </c>
      <c r="L14" s="15">
        <v>3</v>
      </c>
      <c r="M14" s="16">
        <f>K14/F14*100</f>
        <v>155.55555555555557</v>
      </c>
      <c r="N14" s="17">
        <f>H14+K14</f>
        <v>21</v>
      </c>
      <c r="O14" s="18">
        <f>N14/60</f>
        <v>0.35</v>
      </c>
      <c r="P14" s="19">
        <f>O14/G14*100</f>
        <v>116.66666666666667</v>
      </c>
      <c r="Q14" s="20">
        <f>ROUNDDOWN(P14,0)</f>
        <v>116</v>
      </c>
      <c r="R14" s="21"/>
      <c r="S14" s="22"/>
    </row>
    <row r="15" spans="1:19" x14ac:dyDescent="0.25">
      <c r="A15" s="9">
        <v>14</v>
      </c>
      <c r="B15" s="10"/>
      <c r="C15" s="23" t="s">
        <v>31</v>
      </c>
      <c r="D15" s="9" t="s">
        <v>18</v>
      </c>
      <c r="E15" s="12">
        <v>0.317</v>
      </c>
      <c r="F15" s="13">
        <v>9</v>
      </c>
      <c r="G15" s="14">
        <f>F15/30</f>
        <v>0.3</v>
      </c>
      <c r="H15" s="15">
        <v>13</v>
      </c>
      <c r="I15" s="15">
        <v>4</v>
      </c>
      <c r="J15" s="16">
        <f>H15/F15*100</f>
        <v>144.44444444444443</v>
      </c>
      <c r="K15" s="15">
        <v>8</v>
      </c>
      <c r="L15" s="15">
        <v>2</v>
      </c>
      <c r="M15" s="16">
        <f>K15/F15*100</f>
        <v>88.888888888888886</v>
      </c>
      <c r="N15" s="17">
        <f>H15+K15</f>
        <v>21</v>
      </c>
      <c r="O15" s="18">
        <f>N15/60</f>
        <v>0.35</v>
      </c>
      <c r="P15" s="19">
        <f>O15/G15*100</f>
        <v>116.66666666666667</v>
      </c>
      <c r="Q15" s="20">
        <f>ROUNDDOWN(P15,0)</f>
        <v>116</v>
      </c>
      <c r="R15" s="21"/>
      <c r="S15" s="22"/>
    </row>
    <row r="16" spans="1:19" x14ac:dyDescent="0.25">
      <c r="A16" s="9">
        <v>15</v>
      </c>
      <c r="B16" s="10"/>
      <c r="C16" s="23" t="s">
        <v>32</v>
      </c>
      <c r="D16" s="9" t="s">
        <v>18</v>
      </c>
      <c r="E16" s="12">
        <v>0.27500000000000002</v>
      </c>
      <c r="F16" s="13">
        <v>8</v>
      </c>
      <c r="G16" s="14">
        <f>F16/30</f>
        <v>0.26666666666666666</v>
      </c>
      <c r="H16" s="15">
        <v>8</v>
      </c>
      <c r="I16" s="15">
        <v>2</v>
      </c>
      <c r="J16" s="16">
        <f>H16/F16*100</f>
        <v>100</v>
      </c>
      <c r="K16" s="15">
        <v>10</v>
      </c>
      <c r="L16" s="15">
        <v>2</v>
      </c>
      <c r="M16" s="16">
        <f>K16/F16*100</f>
        <v>125</v>
      </c>
      <c r="N16" s="17">
        <f>H16+K16</f>
        <v>18</v>
      </c>
      <c r="O16" s="18">
        <f>N16/60</f>
        <v>0.3</v>
      </c>
      <c r="P16" s="19">
        <f>O16/G16*100</f>
        <v>112.5</v>
      </c>
      <c r="Q16" s="20">
        <f>ROUNDDOWN(P16,0)</f>
        <v>112</v>
      </c>
      <c r="R16" s="21"/>
      <c r="S16" s="22"/>
    </row>
    <row r="17" spans="1:19" x14ac:dyDescent="0.25">
      <c r="A17" s="9">
        <v>16</v>
      </c>
      <c r="B17" s="10"/>
      <c r="C17" s="23" t="s">
        <v>33</v>
      </c>
      <c r="D17" s="9" t="s">
        <v>18</v>
      </c>
      <c r="E17" s="12">
        <v>0.41699999999999998</v>
      </c>
      <c r="F17" s="13">
        <v>12</v>
      </c>
      <c r="G17" s="14">
        <f>F17/30</f>
        <v>0.4</v>
      </c>
      <c r="H17" s="15">
        <v>19</v>
      </c>
      <c r="I17" s="15">
        <v>5</v>
      </c>
      <c r="J17" s="16">
        <f>H17/F17*100</f>
        <v>158.33333333333331</v>
      </c>
      <c r="K17" s="15">
        <v>7</v>
      </c>
      <c r="L17" s="15">
        <v>1</v>
      </c>
      <c r="M17" s="16">
        <f>K17/F17*100</f>
        <v>58.333333333333336</v>
      </c>
      <c r="N17" s="17">
        <f>H17+K17</f>
        <v>26</v>
      </c>
      <c r="O17" s="18">
        <f>N17/60</f>
        <v>0.43333333333333335</v>
      </c>
      <c r="P17" s="19">
        <f>O17/G17*100</f>
        <v>108.33333333333333</v>
      </c>
      <c r="Q17" s="20">
        <f>ROUNDDOWN(P17,0)</f>
        <v>108</v>
      </c>
      <c r="R17" s="21"/>
      <c r="S17" s="22" t="s">
        <v>34</v>
      </c>
    </row>
    <row r="18" spans="1:19" x14ac:dyDescent="0.25">
      <c r="A18" s="9">
        <v>17</v>
      </c>
      <c r="B18" s="10"/>
      <c r="C18" s="23" t="s">
        <v>35</v>
      </c>
      <c r="D18" s="9" t="s">
        <v>18</v>
      </c>
      <c r="E18" s="12">
        <v>0.41699999999999998</v>
      </c>
      <c r="F18" s="13">
        <v>12</v>
      </c>
      <c r="G18" s="14">
        <f>F18/30</f>
        <v>0.4</v>
      </c>
      <c r="H18" s="24">
        <v>15</v>
      </c>
      <c r="I18" s="24">
        <v>3</v>
      </c>
      <c r="J18" s="16">
        <f>H18/F18*100</f>
        <v>125</v>
      </c>
      <c r="K18" s="24">
        <v>11</v>
      </c>
      <c r="L18" s="24">
        <v>3</v>
      </c>
      <c r="M18" s="16">
        <f>K18/F18*100</f>
        <v>91.666666666666657</v>
      </c>
      <c r="N18" s="17">
        <f>H18+K18</f>
        <v>26</v>
      </c>
      <c r="O18" s="18">
        <f>N18/60</f>
        <v>0.43333333333333335</v>
      </c>
      <c r="P18" s="19">
        <f>O18/G18*100</f>
        <v>108.33333333333333</v>
      </c>
      <c r="Q18" s="20">
        <f>ROUNDDOWN(P18,0)</f>
        <v>108</v>
      </c>
      <c r="R18" s="21"/>
      <c r="S18" s="22" t="s">
        <v>34</v>
      </c>
    </row>
    <row r="19" spans="1:19" x14ac:dyDescent="0.25">
      <c r="A19" s="9">
        <v>18</v>
      </c>
      <c r="B19" s="10"/>
      <c r="C19" s="25" t="s">
        <v>36</v>
      </c>
      <c r="D19" s="9" t="s">
        <v>18</v>
      </c>
      <c r="E19" s="12">
        <v>0.27500000000000002</v>
      </c>
      <c r="F19" s="13">
        <v>8</v>
      </c>
      <c r="G19" s="14">
        <f>F19/30</f>
        <v>0.26666666666666666</v>
      </c>
      <c r="H19" s="15">
        <v>10</v>
      </c>
      <c r="I19" s="15">
        <v>2</v>
      </c>
      <c r="J19" s="16">
        <f>H19/F19*100</f>
        <v>125</v>
      </c>
      <c r="K19" s="15">
        <v>7</v>
      </c>
      <c r="L19" s="15">
        <v>2</v>
      </c>
      <c r="M19" s="16">
        <f>K19/F19*100</f>
        <v>87.5</v>
      </c>
      <c r="N19" s="17">
        <f>H19+K19</f>
        <v>17</v>
      </c>
      <c r="O19" s="18">
        <f>N19/60</f>
        <v>0.28333333333333333</v>
      </c>
      <c r="P19" s="19">
        <f>O19/G19*100</f>
        <v>106.25</v>
      </c>
      <c r="Q19" s="20">
        <f>ROUNDDOWN(P19,0)</f>
        <v>106</v>
      </c>
      <c r="R19" s="21"/>
      <c r="S19" s="22" t="s">
        <v>34</v>
      </c>
    </row>
    <row r="20" spans="1:19" x14ac:dyDescent="0.25">
      <c r="A20" s="9">
        <v>19</v>
      </c>
      <c r="B20" s="10"/>
      <c r="C20" s="23" t="s">
        <v>37</v>
      </c>
      <c r="D20" s="9" t="s">
        <v>18</v>
      </c>
      <c r="E20" s="12">
        <v>0.27500000000000002</v>
      </c>
      <c r="F20" s="13">
        <v>8</v>
      </c>
      <c r="G20" s="14">
        <f>F20/30</f>
        <v>0.26666666666666666</v>
      </c>
      <c r="H20" s="15">
        <v>11</v>
      </c>
      <c r="I20" s="15">
        <v>2</v>
      </c>
      <c r="J20" s="16">
        <f>H20/F20*100</f>
        <v>137.5</v>
      </c>
      <c r="K20" s="15">
        <v>6</v>
      </c>
      <c r="L20" s="15">
        <v>3</v>
      </c>
      <c r="M20" s="16">
        <f>K20/F20*100</f>
        <v>75</v>
      </c>
      <c r="N20" s="17">
        <f>H20+K20</f>
        <v>17</v>
      </c>
      <c r="O20" s="18">
        <f>N20/60</f>
        <v>0.28333333333333333</v>
      </c>
      <c r="P20" s="19">
        <f>O20/G20*100</f>
        <v>106.25</v>
      </c>
      <c r="Q20" s="20">
        <f>ROUNDDOWN(P20,0)</f>
        <v>106</v>
      </c>
      <c r="R20" s="21"/>
      <c r="S20" s="22" t="s">
        <v>34</v>
      </c>
    </row>
    <row r="21" spans="1:19" x14ac:dyDescent="0.25">
      <c r="A21" s="9">
        <v>20</v>
      </c>
      <c r="B21" s="10"/>
      <c r="C21" s="11" t="s">
        <v>38</v>
      </c>
      <c r="D21" s="9" t="s">
        <v>18</v>
      </c>
      <c r="E21" s="12">
        <v>0.38400000000000001</v>
      </c>
      <c r="F21" s="13">
        <v>11</v>
      </c>
      <c r="G21" s="14">
        <f>F21/30</f>
        <v>0.36666666666666664</v>
      </c>
      <c r="H21" s="15">
        <v>14</v>
      </c>
      <c r="I21" s="15">
        <v>5</v>
      </c>
      <c r="J21" s="16">
        <f>H21/F21*100</f>
        <v>127.27272727272727</v>
      </c>
      <c r="K21" s="15">
        <v>9</v>
      </c>
      <c r="L21" s="15">
        <v>2</v>
      </c>
      <c r="M21" s="16">
        <f>K21/F21*100</f>
        <v>81.818181818181827</v>
      </c>
      <c r="N21" s="17">
        <f>H21+K21</f>
        <v>23</v>
      </c>
      <c r="O21" s="18">
        <f>N21/60</f>
        <v>0.38333333333333336</v>
      </c>
      <c r="P21" s="19">
        <f>O21/G21*100</f>
        <v>104.54545454545456</v>
      </c>
      <c r="Q21" s="20">
        <f>ROUNDDOWN(P21,0)</f>
        <v>104</v>
      </c>
      <c r="R21" s="21"/>
      <c r="S21" s="22" t="s">
        <v>34</v>
      </c>
    </row>
    <row r="22" spans="1:19" x14ac:dyDescent="0.25">
      <c r="A22" s="9">
        <v>21</v>
      </c>
      <c r="B22" s="10"/>
      <c r="C22" s="26" t="s">
        <v>39</v>
      </c>
      <c r="D22" s="9" t="s">
        <v>18</v>
      </c>
      <c r="E22" s="12">
        <v>0.41699999999999998</v>
      </c>
      <c r="F22" s="13">
        <v>12</v>
      </c>
      <c r="G22" s="14">
        <f>F22/30</f>
        <v>0.4</v>
      </c>
      <c r="H22" s="15">
        <v>12</v>
      </c>
      <c r="I22" s="15">
        <v>2</v>
      </c>
      <c r="J22" s="16">
        <f>H22/F22*100</f>
        <v>100</v>
      </c>
      <c r="K22" s="15">
        <v>13</v>
      </c>
      <c r="L22" s="15">
        <v>3</v>
      </c>
      <c r="M22" s="16">
        <f>K22/F22*100</f>
        <v>108.33333333333333</v>
      </c>
      <c r="N22" s="17">
        <f>H22+K22</f>
        <v>25</v>
      </c>
      <c r="O22" s="18">
        <f>N22/60</f>
        <v>0.41666666666666669</v>
      </c>
      <c r="P22" s="19">
        <f>O22/G22*100</f>
        <v>104.16666666666667</v>
      </c>
      <c r="Q22" s="20">
        <f>ROUNDDOWN(P22,0)</f>
        <v>104</v>
      </c>
      <c r="R22" s="21"/>
      <c r="S22" s="22" t="s">
        <v>34</v>
      </c>
    </row>
    <row r="23" spans="1:19" x14ac:dyDescent="0.25">
      <c r="A23" s="9">
        <v>22</v>
      </c>
      <c r="B23" s="10"/>
      <c r="C23" s="23" t="s">
        <v>40</v>
      </c>
      <c r="D23" s="9" t="s">
        <v>18</v>
      </c>
      <c r="E23" s="12">
        <v>0.38400000000000001</v>
      </c>
      <c r="F23" s="13">
        <v>11</v>
      </c>
      <c r="G23" s="14">
        <f>F23/30</f>
        <v>0.36666666666666664</v>
      </c>
      <c r="H23" s="15">
        <v>6</v>
      </c>
      <c r="I23" s="15">
        <v>3</v>
      </c>
      <c r="J23" s="16">
        <f>H23/F23*100</f>
        <v>54.54545454545454</v>
      </c>
      <c r="K23" s="15">
        <v>15</v>
      </c>
      <c r="L23" s="15">
        <v>3</v>
      </c>
      <c r="M23" s="16">
        <f>K23/F23*100</f>
        <v>136.36363636363635</v>
      </c>
      <c r="N23" s="17">
        <f>H23+K23</f>
        <v>21</v>
      </c>
      <c r="O23" s="18">
        <f>N23/60</f>
        <v>0.35</v>
      </c>
      <c r="P23" s="19">
        <f>O23/G23*100</f>
        <v>95.454545454545453</v>
      </c>
      <c r="Q23" s="20">
        <f>ROUNDDOWN(P23,0)</f>
        <v>95</v>
      </c>
      <c r="R23" s="21"/>
      <c r="S23" s="22"/>
    </row>
    <row r="24" spans="1:19" x14ac:dyDescent="0.25">
      <c r="A24" s="9">
        <v>23</v>
      </c>
      <c r="B24" s="10"/>
      <c r="C24" s="23" t="s">
        <v>41</v>
      </c>
      <c r="D24" s="9" t="s">
        <v>18</v>
      </c>
      <c r="E24" s="12">
        <v>0.27500000000000002</v>
      </c>
      <c r="F24" s="13">
        <v>8</v>
      </c>
      <c r="G24" s="14">
        <f>F24/30</f>
        <v>0.26666666666666666</v>
      </c>
      <c r="H24" s="24">
        <v>6</v>
      </c>
      <c r="I24" s="24">
        <v>2</v>
      </c>
      <c r="J24" s="16">
        <f>H24/F24*100</f>
        <v>75</v>
      </c>
      <c r="K24" s="24">
        <v>9</v>
      </c>
      <c r="L24" s="24">
        <v>3</v>
      </c>
      <c r="M24" s="16">
        <f>K24/F24*100</f>
        <v>112.5</v>
      </c>
      <c r="N24" s="17">
        <f>H24+K24</f>
        <v>15</v>
      </c>
      <c r="O24" s="18">
        <f>N24/60</f>
        <v>0.25</v>
      </c>
      <c r="P24" s="19">
        <f>O24/G24*100</f>
        <v>93.75</v>
      </c>
      <c r="Q24" s="20">
        <f>ROUNDDOWN(P24,0)</f>
        <v>93</v>
      </c>
      <c r="R24" s="21"/>
      <c r="S24" s="22"/>
    </row>
    <row r="25" spans="1:19" x14ac:dyDescent="0.25">
      <c r="A25" s="9">
        <v>24</v>
      </c>
      <c r="B25" s="10"/>
      <c r="C25" s="23" t="s">
        <v>42</v>
      </c>
      <c r="D25" s="9" t="s">
        <v>18</v>
      </c>
      <c r="E25" s="12">
        <v>0.27500000000000002</v>
      </c>
      <c r="F25" s="13">
        <v>8</v>
      </c>
      <c r="G25" s="14">
        <f>F25/30</f>
        <v>0.26666666666666666</v>
      </c>
      <c r="H25" s="15">
        <v>7</v>
      </c>
      <c r="I25" s="15">
        <v>1</v>
      </c>
      <c r="J25" s="16">
        <f>H25/F25*100</f>
        <v>87.5</v>
      </c>
      <c r="K25" s="15">
        <v>7</v>
      </c>
      <c r="L25" s="15">
        <v>2</v>
      </c>
      <c r="M25" s="16">
        <f>K25/F25*100</f>
        <v>87.5</v>
      </c>
      <c r="N25" s="17">
        <f>H25+K25</f>
        <v>14</v>
      </c>
      <c r="O25" s="18">
        <f>N25/60</f>
        <v>0.23333333333333334</v>
      </c>
      <c r="P25" s="19">
        <f>O25/G25*100</f>
        <v>87.5</v>
      </c>
      <c r="Q25" s="20">
        <f>ROUNDDOWN(P25,0)</f>
        <v>87</v>
      </c>
      <c r="R25" s="21"/>
      <c r="S25" s="22"/>
    </row>
    <row r="26" spans="1:19" x14ac:dyDescent="0.25">
      <c r="A26" s="9">
        <v>25</v>
      </c>
      <c r="B26" s="10"/>
      <c r="C26" s="23" t="s">
        <v>43</v>
      </c>
      <c r="D26" s="9" t="s">
        <v>18</v>
      </c>
      <c r="E26" s="12">
        <v>0.45</v>
      </c>
      <c r="F26" s="13">
        <v>13</v>
      </c>
      <c r="G26" s="14">
        <f>F26/30</f>
        <v>0.43333333333333335</v>
      </c>
      <c r="H26" s="15">
        <v>14</v>
      </c>
      <c r="I26" s="15">
        <v>2</v>
      </c>
      <c r="J26" s="16">
        <f>H26/F26*100</f>
        <v>107.69230769230769</v>
      </c>
      <c r="K26" s="15">
        <v>8</v>
      </c>
      <c r="L26" s="15">
        <v>2</v>
      </c>
      <c r="M26" s="16">
        <f>K26/F26*100</f>
        <v>61.53846153846154</v>
      </c>
      <c r="N26" s="17">
        <f>H26+K26</f>
        <v>22</v>
      </c>
      <c r="O26" s="18">
        <f>N26/60</f>
        <v>0.36666666666666664</v>
      </c>
      <c r="P26" s="19">
        <f>O26/G26*100</f>
        <v>84.615384615384599</v>
      </c>
      <c r="Q26" s="20">
        <f>ROUNDDOWN(P26,0)</f>
        <v>84</v>
      </c>
      <c r="R26" s="21"/>
      <c r="S26" s="22"/>
    </row>
    <row r="27" spans="1:19" x14ac:dyDescent="0.25">
      <c r="A27" s="9">
        <v>26</v>
      </c>
      <c r="B27" s="10"/>
      <c r="C27" s="23" t="s">
        <v>44</v>
      </c>
      <c r="D27" s="9" t="s">
        <v>18</v>
      </c>
      <c r="E27" s="12">
        <v>0.317</v>
      </c>
      <c r="F27" s="13">
        <v>9</v>
      </c>
      <c r="G27" s="14">
        <f>F27/30</f>
        <v>0.3</v>
      </c>
      <c r="H27" s="24">
        <v>9</v>
      </c>
      <c r="I27" s="24">
        <v>1</v>
      </c>
      <c r="J27" s="16">
        <f>H27/F27*100</f>
        <v>100</v>
      </c>
      <c r="K27" s="24">
        <v>6</v>
      </c>
      <c r="L27" s="24">
        <v>1</v>
      </c>
      <c r="M27" s="16">
        <f>K27/F27*100</f>
        <v>66.666666666666657</v>
      </c>
      <c r="N27" s="17">
        <f>H27+K27</f>
        <v>15</v>
      </c>
      <c r="O27" s="18">
        <f>N27/60</f>
        <v>0.25</v>
      </c>
      <c r="P27" s="19">
        <f>O27/G27*100</f>
        <v>83.333333333333343</v>
      </c>
      <c r="Q27" s="20">
        <f>ROUNDDOWN(P27,0)</f>
        <v>83</v>
      </c>
      <c r="R27" s="21"/>
      <c r="S27" s="22"/>
    </row>
    <row r="28" spans="1:19" x14ac:dyDescent="0.25">
      <c r="A28" s="9">
        <v>27</v>
      </c>
      <c r="B28" s="10"/>
      <c r="C28" s="23" t="s">
        <v>45</v>
      </c>
      <c r="D28" s="9" t="s">
        <v>18</v>
      </c>
      <c r="E28" s="12">
        <v>0.41699999999999998</v>
      </c>
      <c r="F28" s="13">
        <v>12</v>
      </c>
      <c r="G28" s="14">
        <f>F28/30</f>
        <v>0.4</v>
      </c>
      <c r="H28" s="24">
        <v>8</v>
      </c>
      <c r="I28" s="24">
        <v>1</v>
      </c>
      <c r="J28" s="16">
        <f>H28/F28*100</f>
        <v>66.666666666666657</v>
      </c>
      <c r="K28" s="24">
        <v>12</v>
      </c>
      <c r="L28" s="24">
        <v>4</v>
      </c>
      <c r="M28" s="16">
        <f>K28/F28*100</f>
        <v>100</v>
      </c>
      <c r="N28" s="17">
        <f>H28+K28</f>
        <v>20</v>
      </c>
      <c r="O28" s="18">
        <f>N28/60</f>
        <v>0.33333333333333331</v>
      </c>
      <c r="P28" s="19">
        <f>O28/G28*100</f>
        <v>83.333333333333329</v>
      </c>
      <c r="Q28" s="20">
        <f>ROUNDDOWN(P28,0)</f>
        <v>83</v>
      </c>
      <c r="R28" s="21"/>
      <c r="S28" s="22"/>
    </row>
    <row r="29" spans="1:19" x14ac:dyDescent="0.25">
      <c r="A29" s="9">
        <v>28</v>
      </c>
      <c r="B29" s="10"/>
      <c r="C29" s="27" t="s">
        <v>46</v>
      </c>
      <c r="D29" s="9" t="s">
        <v>18</v>
      </c>
      <c r="E29" s="12">
        <v>0.27500000000000002</v>
      </c>
      <c r="F29" s="13">
        <v>8</v>
      </c>
      <c r="G29" s="14">
        <f>F29/30</f>
        <v>0.26666666666666666</v>
      </c>
      <c r="H29" s="15">
        <v>9</v>
      </c>
      <c r="I29" s="15">
        <v>2</v>
      </c>
      <c r="J29" s="16">
        <f>H29/F29*100</f>
        <v>112.5</v>
      </c>
      <c r="K29" s="15">
        <v>4</v>
      </c>
      <c r="L29" s="15">
        <v>1</v>
      </c>
      <c r="M29" s="16">
        <f>K29/F29*100</f>
        <v>50</v>
      </c>
      <c r="N29" s="17">
        <f>H29+K29</f>
        <v>13</v>
      </c>
      <c r="O29" s="18">
        <f>N29/60</f>
        <v>0.21666666666666667</v>
      </c>
      <c r="P29" s="19">
        <f>O29/G29*100</f>
        <v>81.25</v>
      </c>
      <c r="Q29" s="20">
        <f>ROUNDDOWN(P29,0)</f>
        <v>81</v>
      </c>
      <c r="R29" s="21"/>
      <c r="S29" s="22"/>
    </row>
    <row r="30" spans="1:19" x14ac:dyDescent="0.25">
      <c r="A30" s="9">
        <v>29</v>
      </c>
      <c r="B30" s="10"/>
      <c r="C30" s="11" t="s">
        <v>47</v>
      </c>
      <c r="D30" s="9" t="s">
        <v>18</v>
      </c>
      <c r="E30" s="12">
        <v>0.27500000000000002</v>
      </c>
      <c r="F30" s="13">
        <v>8</v>
      </c>
      <c r="G30" s="14">
        <f>F30/30</f>
        <v>0.26666666666666666</v>
      </c>
      <c r="H30" s="24">
        <v>9</v>
      </c>
      <c r="I30" s="24">
        <v>2</v>
      </c>
      <c r="J30" s="16">
        <f>H30/F30*100</f>
        <v>112.5</v>
      </c>
      <c r="K30" s="24">
        <v>4</v>
      </c>
      <c r="L30" s="24">
        <v>2</v>
      </c>
      <c r="M30" s="16">
        <f>K30/F30*100</f>
        <v>50</v>
      </c>
      <c r="N30" s="17">
        <f>H30+K30</f>
        <v>13</v>
      </c>
      <c r="O30" s="18">
        <f>N30/60</f>
        <v>0.21666666666666667</v>
      </c>
      <c r="P30" s="19">
        <f>O30/G30*100</f>
        <v>81.25</v>
      </c>
      <c r="Q30" s="20">
        <f>ROUNDDOWN(P30,0)</f>
        <v>81</v>
      </c>
      <c r="R30" s="21"/>
      <c r="S30" s="22"/>
    </row>
    <row r="31" spans="1:19" x14ac:dyDescent="0.25">
      <c r="A31" s="9">
        <v>30</v>
      </c>
      <c r="B31" s="10"/>
      <c r="C31" s="23" t="s">
        <v>48</v>
      </c>
      <c r="D31" s="9" t="s">
        <v>18</v>
      </c>
      <c r="E31" s="12">
        <v>0.41699999999999998</v>
      </c>
      <c r="F31" s="13">
        <v>12</v>
      </c>
      <c r="G31" s="14">
        <f>F31/30</f>
        <v>0.4</v>
      </c>
      <c r="H31" s="15">
        <v>10</v>
      </c>
      <c r="I31" s="15">
        <v>2</v>
      </c>
      <c r="J31" s="16">
        <f>H31/F31*100</f>
        <v>83.333333333333343</v>
      </c>
      <c r="K31" s="15">
        <v>9</v>
      </c>
      <c r="L31" s="15">
        <v>1</v>
      </c>
      <c r="M31" s="16">
        <f>K31/F31*100</f>
        <v>75</v>
      </c>
      <c r="N31" s="17">
        <f>H31+K31</f>
        <v>19</v>
      </c>
      <c r="O31" s="18">
        <f>N31/60</f>
        <v>0.31666666666666665</v>
      </c>
      <c r="P31" s="19">
        <f>O31/G31*100</f>
        <v>79.166666666666657</v>
      </c>
      <c r="Q31" s="20">
        <f>ROUNDDOWN(P31,0)</f>
        <v>79</v>
      </c>
      <c r="R31" s="21"/>
      <c r="S31" s="22">
        <v>11</v>
      </c>
    </row>
    <row r="32" spans="1:19" x14ac:dyDescent="0.25">
      <c r="A32" s="9">
        <v>31</v>
      </c>
      <c r="B32" s="10"/>
      <c r="C32" s="23" t="s">
        <v>49</v>
      </c>
      <c r="D32" s="9" t="s">
        <v>18</v>
      </c>
      <c r="E32" s="12">
        <v>0.41699999999999998</v>
      </c>
      <c r="F32" s="13">
        <v>12</v>
      </c>
      <c r="G32" s="14">
        <f>F32/30</f>
        <v>0.4</v>
      </c>
      <c r="H32" s="15">
        <v>8</v>
      </c>
      <c r="I32" s="15">
        <v>2</v>
      </c>
      <c r="J32" s="16">
        <f>H32/F32*100</f>
        <v>66.666666666666657</v>
      </c>
      <c r="K32" s="15">
        <v>11</v>
      </c>
      <c r="L32" s="15">
        <v>2</v>
      </c>
      <c r="M32" s="16">
        <f>K32/F32*100</f>
        <v>91.666666666666657</v>
      </c>
      <c r="N32" s="17">
        <f>H32+K32</f>
        <v>19</v>
      </c>
      <c r="O32" s="18">
        <f>N32/60</f>
        <v>0.31666666666666665</v>
      </c>
      <c r="P32" s="19">
        <f>O32/G32*100</f>
        <v>79.166666666666657</v>
      </c>
      <c r="Q32" s="20">
        <f>ROUNDDOWN(P32,0)</f>
        <v>79</v>
      </c>
      <c r="R32" s="21"/>
      <c r="S32" s="22">
        <v>11</v>
      </c>
    </row>
    <row r="33" spans="1:19" x14ac:dyDescent="0.25">
      <c r="A33" s="9">
        <v>32</v>
      </c>
      <c r="B33" s="10"/>
      <c r="C33" s="23" t="s">
        <v>50</v>
      </c>
      <c r="D33" s="9" t="s">
        <v>18</v>
      </c>
      <c r="E33" s="12">
        <v>0.38400000000000001</v>
      </c>
      <c r="F33" s="13">
        <v>11</v>
      </c>
      <c r="G33" s="14">
        <f>F33/30</f>
        <v>0.36666666666666664</v>
      </c>
      <c r="H33" s="24">
        <v>11</v>
      </c>
      <c r="I33" s="24">
        <v>3</v>
      </c>
      <c r="J33" s="16">
        <f>H33/F33*100</f>
        <v>100</v>
      </c>
      <c r="K33" s="24">
        <v>6</v>
      </c>
      <c r="L33" s="24">
        <v>2</v>
      </c>
      <c r="M33" s="16">
        <f>K33/F33*100</f>
        <v>54.54545454545454</v>
      </c>
      <c r="N33" s="17">
        <f>H33+K33</f>
        <v>17</v>
      </c>
      <c r="O33" s="18">
        <f>N33/60</f>
        <v>0.28333333333333333</v>
      </c>
      <c r="P33" s="19">
        <f>O33/G33*100</f>
        <v>77.272727272727266</v>
      </c>
      <c r="Q33" s="20">
        <f>ROUNDDOWN(P33,0)</f>
        <v>77</v>
      </c>
      <c r="R33" s="21"/>
      <c r="S33" s="22">
        <v>10</v>
      </c>
    </row>
    <row r="34" spans="1:19" x14ac:dyDescent="0.25">
      <c r="A34" s="9">
        <v>33</v>
      </c>
      <c r="B34" s="10"/>
      <c r="C34" s="23" t="s">
        <v>51</v>
      </c>
      <c r="D34" s="9" t="s">
        <v>18</v>
      </c>
      <c r="E34" s="12">
        <v>0.45</v>
      </c>
      <c r="F34" s="13">
        <v>13</v>
      </c>
      <c r="G34" s="14">
        <f>F34/30</f>
        <v>0.43333333333333335</v>
      </c>
      <c r="H34" s="24">
        <v>13</v>
      </c>
      <c r="I34" s="24">
        <v>3</v>
      </c>
      <c r="J34" s="16">
        <f>H34/F34*100</f>
        <v>100</v>
      </c>
      <c r="K34" s="24">
        <v>7</v>
      </c>
      <c r="L34" s="24">
        <v>5</v>
      </c>
      <c r="M34" s="16">
        <f>K34/F34*100</f>
        <v>53.846153846153847</v>
      </c>
      <c r="N34" s="17">
        <f>H34+K34</f>
        <v>20</v>
      </c>
      <c r="O34" s="18">
        <f>N34/60</f>
        <v>0.33333333333333331</v>
      </c>
      <c r="P34" s="19">
        <f>O34/G34*100</f>
        <v>76.92307692307692</v>
      </c>
      <c r="Q34" s="20">
        <f>ROUNDDOWN(P34,0)</f>
        <v>76</v>
      </c>
      <c r="R34" s="21"/>
      <c r="S34" s="22">
        <v>12</v>
      </c>
    </row>
    <row r="35" spans="1:19" x14ac:dyDescent="0.25">
      <c r="A35" s="9">
        <v>34</v>
      </c>
      <c r="B35" s="10"/>
      <c r="C35" s="23" t="s">
        <v>52</v>
      </c>
      <c r="D35" s="9" t="s">
        <v>18</v>
      </c>
      <c r="E35" s="12">
        <v>0.27500000000000002</v>
      </c>
      <c r="F35" s="13">
        <v>8</v>
      </c>
      <c r="G35" s="14">
        <f>F35/30</f>
        <v>0.26666666666666666</v>
      </c>
      <c r="H35" s="15">
        <v>5</v>
      </c>
      <c r="I35" s="15">
        <v>1</v>
      </c>
      <c r="J35" s="16">
        <f>H35/F35*100</f>
        <v>62.5</v>
      </c>
      <c r="K35" s="15">
        <v>7</v>
      </c>
      <c r="L35" s="15">
        <v>2</v>
      </c>
      <c r="M35" s="16">
        <f>K35/F35*100</f>
        <v>87.5</v>
      </c>
      <c r="N35" s="17">
        <f>H35+K35</f>
        <v>12</v>
      </c>
      <c r="O35" s="18">
        <f>N35/60</f>
        <v>0.2</v>
      </c>
      <c r="P35" s="19">
        <f>O35/G35*100</f>
        <v>75</v>
      </c>
      <c r="Q35" s="20">
        <f>ROUNDDOWN(P35,0)</f>
        <v>75</v>
      </c>
      <c r="R35" s="21"/>
      <c r="S35" s="22">
        <v>8</v>
      </c>
    </row>
    <row r="36" spans="1:19" x14ac:dyDescent="0.25">
      <c r="A36" s="9">
        <v>35</v>
      </c>
      <c r="B36" s="10"/>
      <c r="C36" s="23" t="s">
        <v>53</v>
      </c>
      <c r="D36" s="9" t="s">
        <v>18</v>
      </c>
      <c r="E36" s="12">
        <v>0.27500000000000002</v>
      </c>
      <c r="F36" s="13">
        <v>8</v>
      </c>
      <c r="G36" s="14">
        <f>F36/30</f>
        <v>0.26666666666666666</v>
      </c>
      <c r="H36" s="24">
        <v>6</v>
      </c>
      <c r="I36" s="24">
        <v>1</v>
      </c>
      <c r="J36" s="16">
        <f>H36/F36*100</f>
        <v>75</v>
      </c>
      <c r="K36" s="24">
        <v>6</v>
      </c>
      <c r="L36" s="24">
        <v>1</v>
      </c>
      <c r="M36" s="16">
        <f>K36/F36*100</f>
        <v>75</v>
      </c>
      <c r="N36" s="17">
        <f>H36+K36</f>
        <v>12</v>
      </c>
      <c r="O36" s="18">
        <f>N36/60</f>
        <v>0.2</v>
      </c>
      <c r="P36" s="19">
        <f>O36/G36*100</f>
        <v>75</v>
      </c>
      <c r="Q36" s="20">
        <f>ROUNDDOWN(P36,0)</f>
        <v>75</v>
      </c>
      <c r="R36" s="21"/>
      <c r="S36" s="22">
        <v>8</v>
      </c>
    </row>
    <row r="37" spans="1:19" x14ac:dyDescent="0.25">
      <c r="A37" s="9">
        <v>36</v>
      </c>
      <c r="B37" s="10"/>
      <c r="C37" s="23" t="s">
        <v>54</v>
      </c>
      <c r="D37" s="9" t="s">
        <v>18</v>
      </c>
      <c r="E37" s="12">
        <v>0.317</v>
      </c>
      <c r="F37" s="13">
        <v>9</v>
      </c>
      <c r="G37" s="14">
        <f>F37/30</f>
        <v>0.3</v>
      </c>
      <c r="H37" s="15">
        <v>5</v>
      </c>
      <c r="I37" s="15">
        <v>2</v>
      </c>
      <c r="J37" s="16">
        <f>H37/F37*100</f>
        <v>55.555555555555557</v>
      </c>
      <c r="K37" s="15">
        <v>8</v>
      </c>
      <c r="L37" s="15">
        <v>3</v>
      </c>
      <c r="M37" s="16">
        <f>K37/F37*100</f>
        <v>88.888888888888886</v>
      </c>
      <c r="N37" s="17">
        <f>H37+K37</f>
        <v>13</v>
      </c>
      <c r="O37" s="18">
        <f>N37/60</f>
        <v>0.21666666666666667</v>
      </c>
      <c r="P37" s="19">
        <f>O37/G37*100</f>
        <v>72.222222222222229</v>
      </c>
      <c r="Q37" s="20">
        <f>ROUNDDOWN(P37,0)</f>
        <v>72</v>
      </c>
      <c r="R37" s="21"/>
      <c r="S37" s="22">
        <v>8</v>
      </c>
    </row>
    <row r="38" spans="1:19" x14ac:dyDescent="0.25">
      <c r="A38" s="9">
        <v>37</v>
      </c>
      <c r="B38" s="10"/>
      <c r="C38" s="23" t="s">
        <v>55</v>
      </c>
      <c r="D38" s="9" t="s">
        <v>18</v>
      </c>
      <c r="E38" s="12">
        <v>0.317</v>
      </c>
      <c r="F38" s="13">
        <v>9</v>
      </c>
      <c r="G38" s="14">
        <f>F38/30</f>
        <v>0.3</v>
      </c>
      <c r="H38" s="15">
        <v>5</v>
      </c>
      <c r="I38" s="15">
        <v>1</v>
      </c>
      <c r="J38" s="16">
        <f>H38/F38*100</f>
        <v>55.555555555555557</v>
      </c>
      <c r="K38" s="15">
        <v>8</v>
      </c>
      <c r="L38" s="15">
        <v>2</v>
      </c>
      <c r="M38" s="16">
        <f>K38/F38*100</f>
        <v>88.888888888888886</v>
      </c>
      <c r="N38" s="17">
        <f>H38+K38</f>
        <v>13</v>
      </c>
      <c r="O38" s="18">
        <f>N38/60</f>
        <v>0.21666666666666667</v>
      </c>
      <c r="P38" s="19">
        <f>O38/G38*100</f>
        <v>72.222222222222229</v>
      </c>
      <c r="Q38" s="20">
        <f>ROUNDDOWN(P38,0)</f>
        <v>72</v>
      </c>
      <c r="R38" s="21"/>
      <c r="S38" s="22">
        <v>8</v>
      </c>
    </row>
    <row r="39" spans="1:19" x14ac:dyDescent="0.25">
      <c r="A39" s="9">
        <v>38</v>
      </c>
      <c r="B39" s="10"/>
      <c r="C39" s="25" t="s">
        <v>56</v>
      </c>
      <c r="D39" s="9" t="s">
        <v>18</v>
      </c>
      <c r="E39" s="12">
        <v>0.27500000000000002</v>
      </c>
      <c r="F39" s="13">
        <v>8</v>
      </c>
      <c r="G39" s="14">
        <f>F39/30</f>
        <v>0.26666666666666666</v>
      </c>
      <c r="H39" s="15">
        <v>7</v>
      </c>
      <c r="I39" s="15">
        <v>2</v>
      </c>
      <c r="J39" s="16">
        <f>H39/F39*100</f>
        <v>87.5</v>
      </c>
      <c r="K39" s="15">
        <v>4</v>
      </c>
      <c r="L39" s="15">
        <v>2</v>
      </c>
      <c r="M39" s="16">
        <f>K39/F39*100</f>
        <v>50</v>
      </c>
      <c r="N39" s="17">
        <f>H39+K39</f>
        <v>11</v>
      </c>
      <c r="O39" s="18">
        <f>N39/60</f>
        <v>0.18333333333333332</v>
      </c>
      <c r="P39" s="19">
        <f>O39/G39*100</f>
        <v>68.75</v>
      </c>
      <c r="Q39" s="20">
        <f>ROUNDDOWN(P39,0)</f>
        <v>68</v>
      </c>
      <c r="R39" s="21"/>
      <c r="S39" s="22">
        <v>8</v>
      </c>
    </row>
    <row r="40" spans="1:19" x14ac:dyDescent="0.25">
      <c r="A40" s="9">
        <v>39</v>
      </c>
      <c r="B40" s="10"/>
      <c r="C40" s="23" t="s">
        <v>57</v>
      </c>
      <c r="D40" s="9" t="s">
        <v>18</v>
      </c>
      <c r="E40" s="12">
        <v>0.27500000000000002</v>
      </c>
      <c r="F40" s="13">
        <v>8</v>
      </c>
      <c r="G40" s="14">
        <f>F40/30</f>
        <v>0.26666666666666666</v>
      </c>
      <c r="H40" s="24">
        <v>3</v>
      </c>
      <c r="I40" s="24">
        <v>1</v>
      </c>
      <c r="J40" s="16">
        <f>H40/F40*100</f>
        <v>37.5</v>
      </c>
      <c r="K40" s="24">
        <v>8</v>
      </c>
      <c r="L40" s="24">
        <v>2</v>
      </c>
      <c r="M40" s="16">
        <f>K40/F40*100</f>
        <v>100</v>
      </c>
      <c r="N40" s="17">
        <f>H40+K40</f>
        <v>11</v>
      </c>
      <c r="O40" s="18">
        <f>N40/60</f>
        <v>0.18333333333333332</v>
      </c>
      <c r="P40" s="19">
        <f>O40/G40*100</f>
        <v>68.75</v>
      </c>
      <c r="Q40" s="20">
        <f>ROUNDDOWN(P40,0)</f>
        <v>68</v>
      </c>
      <c r="R40" s="21"/>
      <c r="S40" s="22">
        <v>8</v>
      </c>
    </row>
    <row r="41" spans="1:19" x14ac:dyDescent="0.25">
      <c r="A41" s="9">
        <v>40</v>
      </c>
      <c r="B41" s="10"/>
      <c r="C41" s="28" t="s">
        <v>58</v>
      </c>
      <c r="D41" s="9" t="s">
        <v>18</v>
      </c>
      <c r="E41" s="12">
        <v>0.35</v>
      </c>
      <c r="F41" s="13">
        <v>10</v>
      </c>
      <c r="G41" s="14">
        <f>F41/30</f>
        <v>0.33333333333333331</v>
      </c>
      <c r="H41" s="15">
        <v>8</v>
      </c>
      <c r="I41" s="15">
        <v>2</v>
      </c>
      <c r="J41" s="16">
        <f>H41/F41*100</f>
        <v>80</v>
      </c>
      <c r="K41" s="15">
        <v>5</v>
      </c>
      <c r="L41" s="15">
        <v>1</v>
      </c>
      <c r="M41" s="16">
        <f>K41/F41*100</f>
        <v>50</v>
      </c>
      <c r="N41" s="17">
        <f>H41+K41</f>
        <v>13</v>
      </c>
      <c r="O41" s="18">
        <f>N41/60</f>
        <v>0.21666666666666667</v>
      </c>
      <c r="P41" s="19">
        <f>O41/G41*100</f>
        <v>65</v>
      </c>
      <c r="Q41" s="20">
        <f>ROUNDDOWN(P41,0)</f>
        <v>65</v>
      </c>
      <c r="R41" s="21"/>
      <c r="S41" s="22">
        <v>9</v>
      </c>
    </row>
    <row r="42" spans="1:19" x14ac:dyDescent="0.25">
      <c r="A42" s="9">
        <v>41</v>
      </c>
      <c r="B42" s="10"/>
      <c r="C42" s="23" t="s">
        <v>59</v>
      </c>
      <c r="D42" s="9" t="s">
        <v>18</v>
      </c>
      <c r="E42" s="12">
        <v>0.35</v>
      </c>
      <c r="F42" s="13">
        <v>10</v>
      </c>
      <c r="G42" s="14">
        <f>F42/30</f>
        <v>0.33333333333333331</v>
      </c>
      <c r="H42" s="15">
        <v>8</v>
      </c>
      <c r="I42" s="15">
        <v>2</v>
      </c>
      <c r="J42" s="16">
        <f>H42/F42*100</f>
        <v>80</v>
      </c>
      <c r="K42" s="15">
        <v>4</v>
      </c>
      <c r="L42" s="15">
        <v>2</v>
      </c>
      <c r="M42" s="16">
        <f>K42/F42*100</f>
        <v>40</v>
      </c>
      <c r="N42" s="17">
        <f>H42+K42</f>
        <v>12</v>
      </c>
      <c r="O42" s="18">
        <f>N42/60</f>
        <v>0.2</v>
      </c>
      <c r="P42" s="19">
        <f>O42/G42*100</f>
        <v>60.000000000000007</v>
      </c>
      <c r="Q42" s="20">
        <f>ROUNDDOWN(P42,0)</f>
        <v>60</v>
      </c>
      <c r="R42" s="21"/>
      <c r="S42" s="22">
        <v>8</v>
      </c>
    </row>
    <row r="43" spans="1:19" x14ac:dyDescent="0.25">
      <c r="A43" s="9">
        <v>42</v>
      </c>
      <c r="B43" s="10"/>
      <c r="C43" s="11" t="s">
        <v>60</v>
      </c>
      <c r="D43" s="9" t="s">
        <v>18</v>
      </c>
      <c r="E43" s="12">
        <v>0.317</v>
      </c>
      <c r="F43" s="13">
        <v>9</v>
      </c>
      <c r="G43" s="14">
        <f>F43/30</f>
        <v>0.3</v>
      </c>
      <c r="H43" s="15">
        <v>7</v>
      </c>
      <c r="I43" s="15">
        <v>2</v>
      </c>
      <c r="J43" s="16">
        <f>H43/F43*100</f>
        <v>77.777777777777786</v>
      </c>
      <c r="K43" s="15">
        <v>3</v>
      </c>
      <c r="L43" s="15">
        <v>1</v>
      </c>
      <c r="M43" s="16">
        <f>K43/F43*100</f>
        <v>33.333333333333329</v>
      </c>
      <c r="N43" s="17">
        <f>H43+K43</f>
        <v>10</v>
      </c>
      <c r="O43" s="18">
        <f>N43/60</f>
        <v>0.16666666666666666</v>
      </c>
      <c r="P43" s="19">
        <f>O43/G43*100</f>
        <v>55.555555555555557</v>
      </c>
      <c r="Q43" s="20">
        <f>ROUNDDOWN(P43,0)</f>
        <v>55</v>
      </c>
      <c r="R43" s="21"/>
      <c r="S43" s="22">
        <v>8</v>
      </c>
    </row>
    <row r="44" spans="1:19" x14ac:dyDescent="0.25">
      <c r="A44" s="9">
        <v>43</v>
      </c>
      <c r="B44" s="10"/>
      <c r="C44" s="23" t="s">
        <v>61</v>
      </c>
      <c r="D44" s="9" t="s">
        <v>18</v>
      </c>
      <c r="E44" s="12">
        <v>0.317</v>
      </c>
      <c r="F44" s="13">
        <v>9</v>
      </c>
      <c r="G44" s="14">
        <f>F44/30</f>
        <v>0.3</v>
      </c>
      <c r="H44" s="15">
        <v>3</v>
      </c>
      <c r="I44" s="15">
        <v>1</v>
      </c>
      <c r="J44" s="16">
        <f>H44/F44*100</f>
        <v>33.333333333333329</v>
      </c>
      <c r="K44" s="15">
        <v>7</v>
      </c>
      <c r="L44" s="15">
        <v>2</v>
      </c>
      <c r="M44" s="16">
        <f>K44/F44*100</f>
        <v>77.777777777777786</v>
      </c>
      <c r="N44" s="17">
        <f>H44+K44</f>
        <v>10</v>
      </c>
      <c r="O44" s="18">
        <f>N44/60</f>
        <v>0.16666666666666666</v>
      </c>
      <c r="P44" s="19">
        <f>O44/G44*100</f>
        <v>55.555555555555557</v>
      </c>
      <c r="Q44" s="20">
        <f>ROUNDDOWN(P44,0)</f>
        <v>55</v>
      </c>
      <c r="R44" s="21"/>
      <c r="S44" s="22">
        <v>8</v>
      </c>
    </row>
    <row r="45" spans="1:19" x14ac:dyDescent="0.25">
      <c r="A45" s="9">
        <v>44</v>
      </c>
      <c r="B45" s="10"/>
      <c r="C45" s="23" t="s">
        <v>62</v>
      </c>
      <c r="D45" s="9" t="s">
        <v>18</v>
      </c>
      <c r="E45" s="12">
        <v>0.317</v>
      </c>
      <c r="F45" s="13">
        <v>9</v>
      </c>
      <c r="G45" s="14">
        <f>F45/30</f>
        <v>0.3</v>
      </c>
      <c r="H45" s="15">
        <v>6</v>
      </c>
      <c r="I45" s="15">
        <v>2</v>
      </c>
      <c r="J45" s="16">
        <f>H45/F45*100</f>
        <v>66.666666666666657</v>
      </c>
      <c r="K45" s="15">
        <v>4</v>
      </c>
      <c r="L45" s="15">
        <v>1</v>
      </c>
      <c r="M45" s="16">
        <f>K45/F45*100</f>
        <v>44.444444444444443</v>
      </c>
      <c r="N45" s="17">
        <f>H45+K45</f>
        <v>10</v>
      </c>
      <c r="O45" s="18">
        <f>N45/60</f>
        <v>0.16666666666666666</v>
      </c>
      <c r="P45" s="19">
        <f>O45/G45*100</f>
        <v>55.555555555555557</v>
      </c>
      <c r="Q45" s="20">
        <f>ROUNDDOWN(P45,0)</f>
        <v>55</v>
      </c>
      <c r="R45" s="21"/>
      <c r="S45" s="22">
        <v>8</v>
      </c>
    </row>
    <row r="46" spans="1:19" x14ac:dyDescent="0.25">
      <c r="A46" s="9">
        <v>45</v>
      </c>
      <c r="B46" s="10"/>
      <c r="C46" s="11" t="s">
        <v>63</v>
      </c>
      <c r="D46" s="9" t="s">
        <v>18</v>
      </c>
      <c r="E46" s="12">
        <v>0.41699999999999998</v>
      </c>
      <c r="F46" s="13">
        <v>12</v>
      </c>
      <c r="G46" s="14">
        <f>F46/30</f>
        <v>0.4</v>
      </c>
      <c r="H46" s="15">
        <v>6</v>
      </c>
      <c r="I46" s="15">
        <v>2</v>
      </c>
      <c r="J46" s="16">
        <f>H46/F46*100</f>
        <v>50</v>
      </c>
      <c r="K46" s="15">
        <v>7</v>
      </c>
      <c r="L46" s="15">
        <v>2</v>
      </c>
      <c r="M46" s="16">
        <f>K46/F46*100</f>
        <v>58.333333333333336</v>
      </c>
      <c r="N46" s="17">
        <f>H46+K46</f>
        <v>13</v>
      </c>
      <c r="O46" s="18">
        <f>N46/60</f>
        <v>0.21666666666666667</v>
      </c>
      <c r="P46" s="19">
        <f>O46/G46*100</f>
        <v>54.166666666666664</v>
      </c>
      <c r="Q46" s="20">
        <f>ROUNDDOWN(P46,0)</f>
        <v>54</v>
      </c>
      <c r="R46" s="21"/>
      <c r="S46" s="22">
        <v>10</v>
      </c>
    </row>
    <row r="47" spans="1:19" x14ac:dyDescent="0.25">
      <c r="A47" s="9">
        <v>46</v>
      </c>
      <c r="B47" s="10"/>
      <c r="C47" s="23" t="s">
        <v>64</v>
      </c>
      <c r="D47" s="9" t="s">
        <v>18</v>
      </c>
      <c r="E47" s="12">
        <v>0.317</v>
      </c>
      <c r="F47" s="13">
        <v>9</v>
      </c>
      <c r="G47" s="14">
        <f>F47/30</f>
        <v>0.3</v>
      </c>
      <c r="H47" s="24">
        <v>2</v>
      </c>
      <c r="I47" s="24">
        <v>1</v>
      </c>
      <c r="J47" s="16">
        <f>H47/F47*100</f>
        <v>22.222222222222221</v>
      </c>
      <c r="K47" s="24">
        <v>6</v>
      </c>
      <c r="L47" s="24"/>
      <c r="M47" s="16">
        <f>K47/F47*100</f>
        <v>66.666666666666657</v>
      </c>
      <c r="N47" s="17">
        <f>H47+K47</f>
        <v>8</v>
      </c>
      <c r="O47" s="18">
        <f>N47/60</f>
        <v>0.13333333333333333</v>
      </c>
      <c r="P47" s="19">
        <f>O47/G47*100</f>
        <v>44.44444444444445</v>
      </c>
      <c r="Q47" s="20">
        <f>ROUNDDOWN(P47,0)</f>
        <v>44</v>
      </c>
      <c r="R47" s="21"/>
      <c r="S47" s="22">
        <v>8</v>
      </c>
    </row>
    <row r="48" spans="1:19" x14ac:dyDescent="0.25">
      <c r="A48" s="9">
        <v>47</v>
      </c>
      <c r="B48" s="10"/>
      <c r="C48" s="11" t="s">
        <v>65</v>
      </c>
      <c r="D48" s="9" t="s">
        <v>18</v>
      </c>
      <c r="E48" s="12">
        <v>0.27500000000000002</v>
      </c>
      <c r="F48" s="13">
        <v>8</v>
      </c>
      <c r="G48" s="14">
        <f>F48/30</f>
        <v>0.26666666666666666</v>
      </c>
      <c r="H48" s="15">
        <v>2</v>
      </c>
      <c r="I48" s="15">
        <v>1</v>
      </c>
      <c r="J48" s="16">
        <f>H48/F48*100</f>
        <v>25</v>
      </c>
      <c r="K48" s="15">
        <v>4</v>
      </c>
      <c r="L48" s="15">
        <v>1</v>
      </c>
      <c r="M48" s="16">
        <f>K48/F48*100</f>
        <v>50</v>
      </c>
      <c r="N48" s="17">
        <f>H48+K48</f>
        <v>6</v>
      </c>
      <c r="O48" s="18">
        <f>N48/60</f>
        <v>0.1</v>
      </c>
      <c r="P48" s="19">
        <f>O48/G48*100</f>
        <v>37.5</v>
      </c>
      <c r="Q48" s="20">
        <f>ROUNDDOWN(P48,0)</f>
        <v>37</v>
      </c>
      <c r="R48" s="21"/>
      <c r="S48" s="22"/>
    </row>
  </sheetData>
  <protectedRanges>
    <protectedRange sqref="G2:G48 J2:J48 M2:Q48" name="Fred"/>
  </protectedRanges>
  <conditionalFormatting sqref="P2:Q48">
    <cfRule type="cellIs" dxfId="1" priority="1" operator="greaterThanOrEqual">
      <formula>120</formula>
    </cfRule>
    <cfRule type="cellIs" dxfId="0" priority="2" operator="lessThan">
      <formula>79.5</formula>
    </cfRule>
  </conditionalFormatting>
  <pageMargins left="0.7" right="0.7" top="0.75" bottom="0.75" header="0.3" footer="0.3"/>
  <pageSetup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2020-01-30T09:40:20Z</dcterms:created>
  <dcterms:modified xsi:type="dcterms:W3CDTF">2020-01-30T09:41:32Z</dcterms:modified>
</cp:coreProperties>
</file>