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alles van 2020 21/"/>
    </mc:Choice>
  </mc:AlternateContent>
  <xr:revisionPtr revIDLastSave="0" documentId="14_{7B933E62-9139-4CE0-A8B7-AB62C906979A}" xr6:coauthVersionLast="47" xr6:coauthVersionMax="47" xr10:uidLastSave="{00000000-0000-0000-0000-000000000000}"/>
  <bookViews>
    <workbookView xWindow="-120" yWindow="-120" windowWidth="25440" windowHeight="15390" xr2:uid="{ECA026D4-B84D-4D6D-B477-779779C48511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1" i="1" l="1"/>
  <c r="AB81" i="1"/>
  <c r="Y81" i="1"/>
  <c r="V81" i="1"/>
  <c r="S81" i="1"/>
  <c r="P81" i="1"/>
  <c r="M81" i="1"/>
  <c r="J81" i="1"/>
  <c r="G81" i="1"/>
  <c r="E81" i="1"/>
  <c r="C81" i="1"/>
  <c r="AE80" i="1"/>
  <c r="AB80" i="1"/>
  <c r="Y80" i="1"/>
  <c r="V80" i="1"/>
  <c r="S80" i="1"/>
  <c r="P80" i="1"/>
  <c r="M80" i="1"/>
  <c r="J80" i="1"/>
  <c r="G80" i="1"/>
  <c r="E80" i="1"/>
  <c r="C80" i="1"/>
  <c r="AE79" i="1"/>
  <c r="Y79" i="1"/>
  <c r="V79" i="1"/>
  <c r="S79" i="1"/>
  <c r="P79" i="1"/>
  <c r="M79" i="1"/>
  <c r="J79" i="1"/>
  <c r="G79" i="1"/>
  <c r="E79" i="1"/>
  <c r="AE78" i="1"/>
  <c r="Y78" i="1"/>
  <c r="V78" i="1"/>
  <c r="S78" i="1"/>
  <c r="P78" i="1"/>
  <c r="M78" i="1"/>
  <c r="J78" i="1"/>
  <c r="G78" i="1"/>
  <c r="E78" i="1"/>
  <c r="AE77" i="1"/>
  <c r="AB77" i="1"/>
  <c r="Y77" i="1"/>
  <c r="V77" i="1"/>
  <c r="S77" i="1"/>
  <c r="P77" i="1"/>
  <c r="M77" i="1"/>
  <c r="J77" i="1"/>
  <c r="G77" i="1"/>
  <c r="E77" i="1"/>
  <c r="C77" i="1"/>
  <c r="AE76" i="1"/>
  <c r="AB76" i="1"/>
  <c r="Y76" i="1"/>
  <c r="V76" i="1"/>
  <c r="S76" i="1"/>
  <c r="P76" i="1"/>
  <c r="M76" i="1"/>
  <c r="J76" i="1"/>
  <c r="G76" i="1"/>
  <c r="E76" i="1"/>
  <c r="C76" i="1"/>
  <c r="AE75" i="1"/>
  <c r="AB75" i="1"/>
  <c r="Y75" i="1"/>
  <c r="V75" i="1"/>
  <c r="S75" i="1"/>
  <c r="P75" i="1"/>
  <c r="M75" i="1"/>
  <c r="J75" i="1"/>
  <c r="G75" i="1"/>
  <c r="E75" i="1"/>
  <c r="C75" i="1"/>
  <c r="AE74" i="1"/>
  <c r="AB74" i="1"/>
  <c r="Y74" i="1"/>
  <c r="V74" i="1"/>
  <c r="S74" i="1"/>
  <c r="P74" i="1"/>
  <c r="M74" i="1"/>
  <c r="J74" i="1"/>
  <c r="G74" i="1"/>
  <c r="E74" i="1"/>
  <c r="C74" i="1"/>
  <c r="AE73" i="1"/>
  <c r="AB73" i="1"/>
  <c r="Y73" i="1"/>
  <c r="V73" i="1"/>
  <c r="S73" i="1"/>
  <c r="P73" i="1"/>
  <c r="M73" i="1"/>
  <c r="J73" i="1"/>
  <c r="G73" i="1"/>
  <c r="E73" i="1"/>
  <c r="C73" i="1"/>
  <c r="AE72" i="1"/>
  <c r="AB72" i="1"/>
  <c r="Y72" i="1"/>
  <c r="V72" i="1"/>
  <c r="S72" i="1"/>
  <c r="P72" i="1"/>
  <c r="M72" i="1"/>
  <c r="J72" i="1"/>
  <c r="G72" i="1"/>
  <c r="E72" i="1"/>
  <c r="C72" i="1"/>
  <c r="AE71" i="1"/>
  <c r="AB71" i="1"/>
  <c r="Y71" i="1"/>
  <c r="V71" i="1"/>
  <c r="S71" i="1"/>
  <c r="P71" i="1"/>
  <c r="M71" i="1"/>
  <c r="J71" i="1"/>
  <c r="G71" i="1"/>
  <c r="E71" i="1"/>
  <c r="C71" i="1"/>
  <c r="AE70" i="1"/>
  <c r="AB70" i="1"/>
  <c r="Y70" i="1"/>
  <c r="V70" i="1"/>
  <c r="S70" i="1"/>
  <c r="P70" i="1"/>
  <c r="M70" i="1"/>
  <c r="J70" i="1"/>
  <c r="G70" i="1"/>
  <c r="E70" i="1"/>
  <c r="C70" i="1"/>
  <c r="AE69" i="1"/>
  <c r="AB69" i="1"/>
  <c r="Y69" i="1"/>
  <c r="V69" i="1"/>
  <c r="S69" i="1"/>
  <c r="P69" i="1"/>
  <c r="M69" i="1"/>
  <c r="J69" i="1"/>
  <c r="G69" i="1"/>
  <c r="E69" i="1"/>
  <c r="C69" i="1"/>
  <c r="AE68" i="1"/>
  <c r="AB68" i="1"/>
  <c r="Y68" i="1"/>
  <c r="V68" i="1"/>
  <c r="S68" i="1"/>
  <c r="P68" i="1"/>
  <c r="M68" i="1"/>
  <c r="J68" i="1"/>
  <c r="G68" i="1"/>
  <c r="E68" i="1"/>
  <c r="C68" i="1"/>
  <c r="AE67" i="1"/>
  <c r="AB67" i="1"/>
  <c r="Y67" i="1"/>
  <c r="V67" i="1"/>
  <c r="S67" i="1"/>
  <c r="P67" i="1"/>
  <c r="M67" i="1"/>
  <c r="J67" i="1"/>
  <c r="G67" i="1"/>
  <c r="E67" i="1"/>
  <c r="C67" i="1"/>
  <c r="AE66" i="1"/>
  <c r="AB66" i="1"/>
  <c r="Y66" i="1"/>
  <c r="V66" i="1"/>
  <c r="S66" i="1"/>
  <c r="P66" i="1"/>
  <c r="M66" i="1"/>
  <c r="J66" i="1"/>
  <c r="G66" i="1"/>
  <c r="E66" i="1"/>
  <c r="C66" i="1"/>
  <c r="AE65" i="1"/>
  <c r="AB65" i="1"/>
  <c r="Y65" i="1"/>
  <c r="V65" i="1"/>
  <c r="S65" i="1"/>
  <c r="P65" i="1"/>
  <c r="M65" i="1"/>
  <c r="J65" i="1"/>
  <c r="G65" i="1"/>
  <c r="E65" i="1"/>
  <c r="C65" i="1"/>
  <c r="AE64" i="1"/>
  <c r="AB64" i="1"/>
  <c r="Y64" i="1"/>
  <c r="V64" i="1"/>
  <c r="S64" i="1"/>
  <c r="P64" i="1"/>
  <c r="M64" i="1"/>
  <c r="J64" i="1"/>
  <c r="G64" i="1"/>
  <c r="E64" i="1"/>
  <c r="C64" i="1"/>
  <c r="AE63" i="1"/>
  <c r="AB63" i="1"/>
  <c r="Y63" i="1"/>
  <c r="V63" i="1"/>
  <c r="S63" i="1"/>
  <c r="P63" i="1"/>
  <c r="M63" i="1"/>
  <c r="J63" i="1"/>
  <c r="G63" i="1"/>
  <c r="E63" i="1"/>
  <c r="C63" i="1"/>
  <c r="AE62" i="1"/>
  <c r="AB62" i="1"/>
  <c r="Y62" i="1"/>
  <c r="V62" i="1"/>
  <c r="S62" i="1"/>
  <c r="P62" i="1"/>
  <c r="M62" i="1"/>
  <c r="J62" i="1"/>
  <c r="G62" i="1"/>
  <c r="E62" i="1"/>
  <c r="C62" i="1"/>
  <c r="AE61" i="1"/>
  <c r="AB61" i="1"/>
  <c r="Y61" i="1"/>
  <c r="V61" i="1"/>
  <c r="S61" i="1"/>
  <c r="P61" i="1"/>
  <c r="M61" i="1"/>
  <c r="J61" i="1"/>
  <c r="G61" i="1"/>
  <c r="E61" i="1"/>
  <c r="C61" i="1"/>
  <c r="AE60" i="1"/>
  <c r="AB60" i="1"/>
  <c r="Y60" i="1"/>
  <c r="V60" i="1"/>
  <c r="S60" i="1"/>
  <c r="P60" i="1"/>
  <c r="M60" i="1"/>
  <c r="J60" i="1"/>
  <c r="G60" i="1"/>
  <c r="E60" i="1"/>
  <c r="C60" i="1"/>
  <c r="AE59" i="1"/>
  <c r="AB59" i="1"/>
  <c r="Y59" i="1"/>
  <c r="V59" i="1"/>
  <c r="S59" i="1"/>
  <c r="P59" i="1"/>
  <c r="M59" i="1"/>
  <c r="J59" i="1"/>
  <c r="G59" i="1"/>
  <c r="E59" i="1"/>
  <c r="C59" i="1"/>
  <c r="AE58" i="1"/>
  <c r="AB58" i="1"/>
  <c r="Y58" i="1"/>
  <c r="V58" i="1"/>
  <c r="S58" i="1"/>
  <c r="P58" i="1"/>
  <c r="M58" i="1"/>
  <c r="J58" i="1"/>
  <c r="G58" i="1"/>
  <c r="E58" i="1"/>
  <c r="C58" i="1"/>
  <c r="AE57" i="1"/>
  <c r="AB57" i="1"/>
  <c r="Y57" i="1"/>
  <c r="V57" i="1"/>
  <c r="S57" i="1"/>
  <c r="P57" i="1"/>
  <c r="M57" i="1"/>
  <c r="J57" i="1"/>
  <c r="G57" i="1"/>
  <c r="E57" i="1"/>
  <c r="C57" i="1"/>
  <c r="AE56" i="1"/>
  <c r="AB56" i="1"/>
  <c r="Y56" i="1"/>
  <c r="V56" i="1"/>
  <c r="S56" i="1"/>
  <c r="P56" i="1"/>
  <c r="M56" i="1"/>
  <c r="J56" i="1"/>
  <c r="G56" i="1"/>
  <c r="E56" i="1"/>
  <c r="C56" i="1"/>
  <c r="AE55" i="1"/>
  <c r="AB55" i="1"/>
  <c r="Y55" i="1"/>
  <c r="V55" i="1"/>
  <c r="S55" i="1"/>
  <c r="P55" i="1"/>
  <c r="M55" i="1"/>
  <c r="J55" i="1"/>
  <c r="G55" i="1"/>
  <c r="E55" i="1"/>
  <c r="C55" i="1"/>
  <c r="AE54" i="1"/>
  <c r="AB54" i="1"/>
  <c r="Y54" i="1"/>
  <c r="V54" i="1"/>
  <c r="S54" i="1"/>
  <c r="P54" i="1"/>
  <c r="M54" i="1"/>
  <c r="J54" i="1"/>
  <c r="G54" i="1"/>
  <c r="E54" i="1"/>
  <c r="C54" i="1"/>
  <c r="AE53" i="1"/>
  <c r="AB53" i="1"/>
  <c r="Y53" i="1"/>
  <c r="V53" i="1"/>
  <c r="S53" i="1"/>
  <c r="P53" i="1"/>
  <c r="M53" i="1"/>
  <c r="J53" i="1"/>
  <c r="G53" i="1"/>
  <c r="E53" i="1"/>
  <c r="C53" i="1"/>
  <c r="AE52" i="1"/>
  <c r="AB52" i="1"/>
  <c r="Y52" i="1"/>
  <c r="V52" i="1"/>
  <c r="S52" i="1"/>
  <c r="P52" i="1"/>
  <c r="M52" i="1"/>
  <c r="J52" i="1"/>
  <c r="G52" i="1"/>
  <c r="E52" i="1"/>
  <c r="C52" i="1"/>
  <c r="AE51" i="1"/>
  <c r="AB51" i="1"/>
  <c r="Y51" i="1"/>
  <c r="V51" i="1"/>
  <c r="S51" i="1"/>
  <c r="P51" i="1"/>
  <c r="M51" i="1"/>
  <c r="J51" i="1"/>
  <c r="G51" i="1"/>
  <c r="E51" i="1"/>
  <c r="C51" i="1"/>
  <c r="AE50" i="1"/>
  <c r="AB50" i="1"/>
  <c r="Y50" i="1"/>
  <c r="V50" i="1"/>
  <c r="S50" i="1"/>
  <c r="P50" i="1"/>
  <c r="M50" i="1"/>
  <c r="J50" i="1"/>
  <c r="G50" i="1"/>
  <c r="E50" i="1"/>
  <c r="C50" i="1"/>
  <c r="AE49" i="1"/>
  <c r="AB49" i="1"/>
  <c r="Y49" i="1"/>
  <c r="V49" i="1"/>
  <c r="S49" i="1"/>
  <c r="P49" i="1"/>
  <c r="M49" i="1"/>
  <c r="J49" i="1"/>
  <c r="G49" i="1"/>
  <c r="E49" i="1"/>
  <c r="C49" i="1"/>
  <c r="AE48" i="1"/>
  <c r="AB48" i="1"/>
  <c r="Y48" i="1"/>
  <c r="V48" i="1"/>
  <c r="S48" i="1"/>
  <c r="P48" i="1"/>
  <c r="M48" i="1"/>
  <c r="J48" i="1"/>
  <c r="G48" i="1"/>
  <c r="E48" i="1"/>
  <c r="C48" i="1"/>
  <c r="AE47" i="1"/>
  <c r="AB47" i="1"/>
  <c r="Y47" i="1"/>
  <c r="V47" i="1"/>
  <c r="S47" i="1"/>
  <c r="P47" i="1"/>
  <c r="M47" i="1"/>
  <c r="J47" i="1"/>
  <c r="G47" i="1"/>
  <c r="E47" i="1"/>
  <c r="C47" i="1"/>
  <c r="AE46" i="1"/>
  <c r="AB46" i="1"/>
  <c r="Y46" i="1"/>
  <c r="V46" i="1"/>
  <c r="S46" i="1"/>
  <c r="P46" i="1"/>
  <c r="M46" i="1"/>
  <c r="J46" i="1"/>
  <c r="G46" i="1"/>
  <c r="E46" i="1"/>
  <c r="C46" i="1"/>
  <c r="AE45" i="1"/>
  <c r="AB45" i="1"/>
  <c r="Y45" i="1"/>
  <c r="V45" i="1"/>
  <c r="S45" i="1"/>
  <c r="P45" i="1"/>
  <c r="M45" i="1"/>
  <c r="J45" i="1"/>
  <c r="G45" i="1"/>
  <c r="E45" i="1"/>
  <c r="C45" i="1"/>
  <c r="AE44" i="1"/>
  <c r="AB44" i="1"/>
  <c r="Y44" i="1"/>
  <c r="V44" i="1"/>
  <c r="S44" i="1"/>
  <c r="P44" i="1"/>
  <c r="M44" i="1"/>
  <c r="J44" i="1"/>
  <c r="G44" i="1"/>
  <c r="E44" i="1"/>
  <c r="C44" i="1"/>
  <c r="AE43" i="1"/>
  <c r="AB43" i="1"/>
  <c r="Y43" i="1"/>
  <c r="V43" i="1"/>
  <c r="S43" i="1"/>
  <c r="P43" i="1"/>
  <c r="M43" i="1"/>
  <c r="J43" i="1"/>
  <c r="G43" i="1"/>
  <c r="E43" i="1"/>
  <c r="C43" i="1"/>
  <c r="AE42" i="1"/>
  <c r="AB42" i="1"/>
  <c r="Y42" i="1"/>
  <c r="V42" i="1"/>
  <c r="S42" i="1"/>
  <c r="P42" i="1"/>
  <c r="M42" i="1"/>
  <c r="J42" i="1"/>
  <c r="G42" i="1"/>
  <c r="E42" i="1"/>
  <c r="C42" i="1"/>
  <c r="AE41" i="1"/>
  <c r="AB41" i="1"/>
  <c r="Y41" i="1"/>
  <c r="V41" i="1"/>
  <c r="S41" i="1"/>
  <c r="P41" i="1"/>
  <c r="M41" i="1"/>
  <c r="J41" i="1"/>
  <c r="G41" i="1"/>
  <c r="E41" i="1"/>
  <c r="C41" i="1"/>
  <c r="AE40" i="1"/>
  <c r="AB40" i="1"/>
  <c r="Y40" i="1"/>
  <c r="V40" i="1"/>
  <c r="S40" i="1"/>
  <c r="P40" i="1"/>
  <c r="M40" i="1"/>
  <c r="J40" i="1"/>
  <c r="G40" i="1"/>
  <c r="E40" i="1"/>
  <c r="C40" i="1"/>
  <c r="AE39" i="1"/>
  <c r="AB39" i="1"/>
  <c r="Y39" i="1"/>
  <c r="V39" i="1"/>
  <c r="S39" i="1"/>
  <c r="P39" i="1"/>
  <c r="M39" i="1"/>
  <c r="J39" i="1"/>
  <c r="G39" i="1"/>
  <c r="E39" i="1"/>
  <c r="C39" i="1"/>
  <c r="AE38" i="1"/>
  <c r="AB38" i="1"/>
  <c r="Y38" i="1"/>
  <c r="V38" i="1"/>
  <c r="S38" i="1"/>
  <c r="P38" i="1"/>
  <c r="M38" i="1"/>
  <c r="J38" i="1"/>
  <c r="G38" i="1"/>
  <c r="E38" i="1"/>
  <c r="C38" i="1"/>
  <c r="AE37" i="1"/>
  <c r="AB37" i="1"/>
  <c r="Y37" i="1"/>
  <c r="V37" i="1"/>
  <c r="S37" i="1"/>
  <c r="P37" i="1"/>
  <c r="M37" i="1"/>
  <c r="J37" i="1"/>
  <c r="G37" i="1"/>
  <c r="E37" i="1"/>
  <c r="C37" i="1"/>
  <c r="AE36" i="1"/>
  <c r="AB36" i="1"/>
  <c r="Y36" i="1"/>
  <c r="V36" i="1"/>
  <c r="S36" i="1"/>
  <c r="P36" i="1"/>
  <c r="M36" i="1"/>
  <c r="J36" i="1"/>
  <c r="G36" i="1"/>
  <c r="E36" i="1"/>
  <c r="C36" i="1"/>
  <c r="AE35" i="1"/>
  <c r="AB35" i="1"/>
  <c r="Y35" i="1"/>
  <c r="V35" i="1"/>
  <c r="S35" i="1"/>
  <c r="P35" i="1"/>
  <c r="M35" i="1"/>
  <c r="J35" i="1"/>
  <c r="G35" i="1"/>
  <c r="E35" i="1"/>
  <c r="C35" i="1"/>
  <c r="AE34" i="1"/>
  <c r="AB34" i="1"/>
  <c r="Y34" i="1"/>
  <c r="V34" i="1"/>
  <c r="S34" i="1"/>
  <c r="P34" i="1"/>
  <c r="M34" i="1"/>
  <c r="J34" i="1"/>
  <c r="G34" i="1"/>
  <c r="E34" i="1"/>
  <c r="C34" i="1"/>
  <c r="AE33" i="1"/>
  <c r="AB33" i="1"/>
  <c r="Y33" i="1"/>
  <c r="V33" i="1"/>
  <c r="S33" i="1"/>
  <c r="P33" i="1"/>
  <c r="M33" i="1"/>
  <c r="J33" i="1"/>
  <c r="G33" i="1"/>
  <c r="E33" i="1"/>
  <c r="C33" i="1"/>
  <c r="AE32" i="1"/>
  <c r="AB32" i="1"/>
  <c r="Y32" i="1"/>
  <c r="V32" i="1"/>
  <c r="S32" i="1"/>
  <c r="P32" i="1"/>
  <c r="M32" i="1"/>
  <c r="J32" i="1"/>
  <c r="G32" i="1"/>
  <c r="E32" i="1"/>
  <c r="C32" i="1"/>
  <c r="AE31" i="1"/>
  <c r="AB31" i="1"/>
  <c r="Y31" i="1"/>
  <c r="V31" i="1"/>
  <c r="S31" i="1"/>
  <c r="P31" i="1"/>
  <c r="M31" i="1"/>
  <c r="J31" i="1"/>
  <c r="G31" i="1"/>
  <c r="E31" i="1"/>
  <c r="C31" i="1"/>
  <c r="AE30" i="1"/>
  <c r="AB30" i="1"/>
  <c r="Y30" i="1"/>
  <c r="V30" i="1"/>
  <c r="S30" i="1"/>
  <c r="P30" i="1"/>
  <c r="M30" i="1"/>
  <c r="J30" i="1"/>
  <c r="G30" i="1"/>
  <c r="E30" i="1"/>
  <c r="C30" i="1"/>
  <c r="AE29" i="1"/>
  <c r="AB29" i="1"/>
  <c r="Y29" i="1"/>
  <c r="V29" i="1"/>
  <c r="S29" i="1"/>
  <c r="P29" i="1"/>
  <c r="M29" i="1"/>
  <c r="J29" i="1"/>
  <c r="G29" i="1"/>
  <c r="E29" i="1"/>
  <c r="C29" i="1"/>
  <c r="AE28" i="1"/>
  <c r="AB28" i="1"/>
  <c r="Y28" i="1"/>
  <c r="V28" i="1"/>
  <c r="S28" i="1"/>
  <c r="P28" i="1"/>
  <c r="M28" i="1"/>
  <c r="J28" i="1"/>
  <c r="G28" i="1"/>
  <c r="E28" i="1"/>
  <c r="C28" i="1"/>
  <c r="AE27" i="1"/>
  <c r="AB27" i="1"/>
  <c r="Y27" i="1"/>
  <c r="V27" i="1"/>
  <c r="S27" i="1"/>
  <c r="P27" i="1"/>
  <c r="M27" i="1"/>
  <c r="J27" i="1"/>
  <c r="G27" i="1"/>
  <c r="E27" i="1"/>
  <c r="C27" i="1"/>
  <c r="AE26" i="1"/>
  <c r="AB26" i="1"/>
  <c r="Y26" i="1"/>
  <c r="V26" i="1"/>
  <c r="S26" i="1"/>
  <c r="P26" i="1"/>
  <c r="M26" i="1"/>
  <c r="J26" i="1"/>
  <c r="G26" i="1"/>
  <c r="E26" i="1"/>
  <c r="C26" i="1"/>
  <c r="AE25" i="1"/>
  <c r="AB25" i="1"/>
  <c r="Y25" i="1"/>
  <c r="V25" i="1"/>
  <c r="S25" i="1"/>
  <c r="P25" i="1"/>
  <c r="M25" i="1"/>
  <c r="J25" i="1"/>
  <c r="G25" i="1"/>
  <c r="E25" i="1"/>
  <c r="C25" i="1"/>
  <c r="AE24" i="1"/>
  <c r="AB24" i="1"/>
  <c r="Y24" i="1"/>
  <c r="V24" i="1"/>
  <c r="S24" i="1"/>
  <c r="P24" i="1"/>
  <c r="M24" i="1"/>
  <c r="J24" i="1"/>
  <c r="G24" i="1"/>
  <c r="E24" i="1"/>
  <c r="C24" i="1"/>
  <c r="AE23" i="1"/>
  <c r="AB23" i="1"/>
  <c r="Y23" i="1"/>
  <c r="V23" i="1"/>
  <c r="S23" i="1"/>
  <c r="P23" i="1"/>
  <c r="M23" i="1"/>
  <c r="J23" i="1"/>
  <c r="G23" i="1"/>
  <c r="E23" i="1"/>
  <c r="C23" i="1"/>
  <c r="AE22" i="1"/>
  <c r="AB22" i="1"/>
  <c r="Y22" i="1"/>
  <c r="V22" i="1"/>
  <c r="S22" i="1"/>
  <c r="P22" i="1"/>
  <c r="M22" i="1"/>
  <c r="J22" i="1"/>
  <c r="G22" i="1"/>
  <c r="E22" i="1"/>
  <c r="C22" i="1"/>
  <c r="AE21" i="1"/>
  <c r="AB21" i="1"/>
  <c r="Y21" i="1"/>
  <c r="V21" i="1"/>
  <c r="S21" i="1"/>
  <c r="P21" i="1"/>
  <c r="M21" i="1"/>
  <c r="J21" i="1"/>
  <c r="G21" i="1"/>
  <c r="E21" i="1"/>
  <c r="C21" i="1"/>
  <c r="AE20" i="1"/>
  <c r="AB20" i="1"/>
  <c r="Y20" i="1"/>
  <c r="V20" i="1"/>
  <c r="S20" i="1"/>
  <c r="P20" i="1"/>
  <c r="M20" i="1"/>
  <c r="J20" i="1"/>
  <c r="G20" i="1"/>
  <c r="E20" i="1"/>
  <c r="C20" i="1"/>
  <c r="AE19" i="1"/>
  <c r="AB19" i="1"/>
  <c r="Y19" i="1"/>
  <c r="V19" i="1"/>
  <c r="S19" i="1"/>
  <c r="P19" i="1"/>
  <c r="M19" i="1"/>
  <c r="J19" i="1"/>
  <c r="G19" i="1"/>
  <c r="E19" i="1"/>
  <c r="C19" i="1"/>
  <c r="AE18" i="1"/>
  <c r="AB18" i="1"/>
  <c r="Y18" i="1"/>
  <c r="V18" i="1"/>
  <c r="S18" i="1"/>
  <c r="P18" i="1"/>
  <c r="M18" i="1"/>
  <c r="J18" i="1"/>
  <c r="G18" i="1"/>
  <c r="E18" i="1"/>
  <c r="C18" i="1"/>
  <c r="AE17" i="1"/>
  <c r="AB17" i="1"/>
  <c r="Y17" i="1"/>
  <c r="V17" i="1"/>
  <c r="S17" i="1"/>
  <c r="P17" i="1"/>
  <c r="M17" i="1"/>
  <c r="J17" i="1"/>
  <c r="G17" i="1"/>
  <c r="E17" i="1"/>
  <c r="C17" i="1"/>
  <c r="AE16" i="1"/>
  <c r="AB16" i="1"/>
  <c r="Y16" i="1"/>
  <c r="V16" i="1"/>
  <c r="S16" i="1"/>
  <c r="P16" i="1"/>
  <c r="M16" i="1"/>
  <c r="J16" i="1"/>
  <c r="G16" i="1"/>
  <c r="E16" i="1"/>
  <c r="C16" i="1"/>
  <c r="AE15" i="1"/>
  <c r="AB15" i="1"/>
  <c r="Y15" i="1"/>
  <c r="V15" i="1"/>
  <c r="S15" i="1"/>
  <c r="P15" i="1"/>
  <c r="M15" i="1"/>
  <c r="J15" i="1"/>
  <c r="G15" i="1"/>
  <c r="E15" i="1"/>
  <c r="C15" i="1"/>
  <c r="AE14" i="1"/>
  <c r="AB14" i="1"/>
  <c r="Y14" i="1"/>
  <c r="V14" i="1"/>
  <c r="S14" i="1"/>
  <c r="P14" i="1"/>
  <c r="M14" i="1"/>
  <c r="J14" i="1"/>
  <c r="G14" i="1"/>
  <c r="E14" i="1"/>
  <c r="C14" i="1"/>
  <c r="AE13" i="1"/>
  <c r="AB13" i="1"/>
  <c r="Y13" i="1"/>
  <c r="V13" i="1"/>
  <c r="S13" i="1"/>
  <c r="P13" i="1"/>
  <c r="M13" i="1"/>
  <c r="J13" i="1"/>
  <c r="G13" i="1"/>
  <c r="E13" i="1"/>
  <c r="C13" i="1"/>
  <c r="AE12" i="1"/>
  <c r="AB12" i="1"/>
  <c r="Y12" i="1"/>
  <c r="V12" i="1"/>
  <c r="S12" i="1"/>
  <c r="P12" i="1"/>
  <c r="M12" i="1"/>
  <c r="J12" i="1"/>
  <c r="G12" i="1"/>
  <c r="E12" i="1"/>
  <c r="C12" i="1"/>
  <c r="AE11" i="1"/>
  <c r="AB11" i="1"/>
  <c r="Y11" i="1"/>
  <c r="V11" i="1"/>
  <c r="S11" i="1"/>
  <c r="P11" i="1"/>
  <c r="M11" i="1"/>
  <c r="J11" i="1"/>
  <c r="G11" i="1"/>
  <c r="E11" i="1"/>
  <c r="C11" i="1"/>
  <c r="AE10" i="1"/>
  <c r="AB10" i="1"/>
  <c r="Y10" i="1"/>
  <c r="V10" i="1"/>
  <c r="S10" i="1"/>
  <c r="P10" i="1"/>
  <c r="M10" i="1"/>
  <c r="J10" i="1"/>
  <c r="G10" i="1"/>
  <c r="E10" i="1"/>
  <c r="C10" i="1"/>
  <c r="AE9" i="1"/>
  <c r="AB9" i="1"/>
  <c r="Y9" i="1"/>
  <c r="V9" i="1"/>
  <c r="S9" i="1"/>
  <c r="P9" i="1"/>
  <c r="M9" i="1"/>
  <c r="J9" i="1"/>
  <c r="G9" i="1"/>
  <c r="E9" i="1"/>
  <c r="C9" i="1"/>
  <c r="AE8" i="1"/>
  <c r="AB8" i="1"/>
  <c r="Y8" i="1"/>
  <c r="V8" i="1"/>
  <c r="S8" i="1"/>
  <c r="P8" i="1"/>
  <c r="M8" i="1"/>
  <c r="J8" i="1"/>
  <c r="G8" i="1"/>
  <c r="E8" i="1"/>
  <c r="C8" i="1"/>
  <c r="AE7" i="1"/>
  <c r="AB7" i="1"/>
  <c r="Y7" i="1"/>
  <c r="V7" i="1"/>
  <c r="S7" i="1"/>
  <c r="P7" i="1"/>
  <c r="M7" i="1"/>
  <c r="J7" i="1"/>
  <c r="G7" i="1"/>
  <c r="E7" i="1"/>
  <c r="C7" i="1"/>
  <c r="AD7" i="1" l="1"/>
  <c r="AF7" i="1" s="1"/>
  <c r="AD11" i="1"/>
  <c r="AF11" i="1" s="1"/>
  <c r="AD15" i="1"/>
  <c r="AF15" i="1" s="1"/>
  <c r="AD19" i="1"/>
  <c r="AF19" i="1" s="1"/>
  <c r="AD23" i="1"/>
  <c r="AF23" i="1" s="1"/>
  <c r="AD27" i="1"/>
  <c r="AF27" i="1" s="1"/>
  <c r="AD31" i="1"/>
  <c r="AF31" i="1" s="1"/>
  <c r="AD35" i="1"/>
  <c r="AF35" i="1" s="1"/>
  <c r="AD39" i="1"/>
  <c r="AF39" i="1" s="1"/>
  <c r="AD43" i="1"/>
  <c r="AF43" i="1" s="1"/>
  <c r="AD47" i="1"/>
  <c r="AF47" i="1" s="1"/>
  <c r="AD55" i="1"/>
  <c r="AF55" i="1" s="1"/>
  <c r="AD78" i="1"/>
  <c r="AF78" i="1" s="1"/>
  <c r="AD51" i="1"/>
  <c r="AF51" i="1" s="1"/>
  <c r="AD14" i="1"/>
  <c r="AF14" i="1" s="1"/>
  <c r="AD18" i="1"/>
  <c r="AF18" i="1" s="1"/>
  <c r="AD22" i="1"/>
  <c r="AF22" i="1" s="1"/>
  <c r="AD26" i="1"/>
  <c r="AF26" i="1" s="1"/>
  <c r="AD30" i="1"/>
  <c r="AF30" i="1" s="1"/>
  <c r="AD34" i="1"/>
  <c r="AF34" i="1" s="1"/>
  <c r="AD38" i="1"/>
  <c r="AF38" i="1" s="1"/>
  <c r="AD42" i="1"/>
  <c r="AF42" i="1" s="1"/>
  <c r="AD46" i="1"/>
  <c r="AF46" i="1" s="1"/>
  <c r="AD54" i="1"/>
  <c r="AF54" i="1" s="1"/>
  <c r="AD62" i="1"/>
  <c r="AF62" i="1" s="1"/>
  <c r="AD70" i="1"/>
  <c r="AF70" i="1" s="1"/>
  <c r="AD9" i="1"/>
  <c r="AF9" i="1" s="1"/>
  <c r="AD13" i="1"/>
  <c r="AF13" i="1" s="1"/>
  <c r="AD17" i="1"/>
  <c r="AF17" i="1" s="1"/>
  <c r="AD21" i="1"/>
  <c r="AF21" i="1" s="1"/>
  <c r="AD25" i="1"/>
  <c r="AF25" i="1" s="1"/>
  <c r="AD29" i="1"/>
  <c r="AF29" i="1" s="1"/>
  <c r="AD33" i="1"/>
  <c r="AF33" i="1" s="1"/>
  <c r="AD37" i="1"/>
  <c r="AF37" i="1" s="1"/>
  <c r="AD41" i="1"/>
  <c r="AF41" i="1" s="1"/>
  <c r="AD45" i="1"/>
  <c r="AF45" i="1" s="1"/>
  <c r="AD49" i="1"/>
  <c r="AF49" i="1" s="1"/>
  <c r="AD53" i="1"/>
  <c r="AF53" i="1" s="1"/>
  <c r="AD57" i="1"/>
  <c r="AF57" i="1" s="1"/>
  <c r="AD61" i="1"/>
  <c r="AF61" i="1" s="1"/>
  <c r="AD65" i="1"/>
  <c r="AF65" i="1" s="1"/>
  <c r="AD69" i="1"/>
  <c r="AF69" i="1" s="1"/>
  <c r="AD73" i="1"/>
  <c r="AF73" i="1" s="1"/>
  <c r="AD77" i="1"/>
  <c r="AF77" i="1" s="1"/>
  <c r="AD81" i="1"/>
  <c r="AF81" i="1" s="1"/>
  <c r="AD10" i="1"/>
  <c r="AF10" i="1" s="1"/>
  <c r="AD50" i="1"/>
  <c r="AF50" i="1" s="1"/>
  <c r="AD58" i="1"/>
  <c r="AF58" i="1" s="1"/>
  <c r="AD66" i="1"/>
  <c r="AF66" i="1" s="1"/>
  <c r="AD74" i="1"/>
  <c r="AF74" i="1" s="1"/>
  <c r="AD8" i="1"/>
  <c r="AF8" i="1" s="1"/>
  <c r="AD12" i="1"/>
  <c r="AF12" i="1" s="1"/>
  <c r="AD16" i="1"/>
  <c r="AF16" i="1" s="1"/>
  <c r="AD20" i="1"/>
  <c r="AF20" i="1" s="1"/>
  <c r="AD24" i="1"/>
  <c r="AF24" i="1" s="1"/>
  <c r="AD28" i="1"/>
  <c r="AF28" i="1" s="1"/>
  <c r="AD32" i="1"/>
  <c r="AF32" i="1" s="1"/>
  <c r="AD36" i="1"/>
  <c r="AF36" i="1" s="1"/>
  <c r="AD40" i="1"/>
  <c r="AF40" i="1" s="1"/>
  <c r="AD44" i="1"/>
  <c r="AF44" i="1" s="1"/>
  <c r="AD48" i="1"/>
  <c r="AF48" i="1" s="1"/>
  <c r="AD52" i="1"/>
  <c r="AF52" i="1" s="1"/>
  <c r="AD56" i="1"/>
  <c r="AF56" i="1" s="1"/>
  <c r="AD60" i="1"/>
  <c r="AF60" i="1" s="1"/>
  <c r="AD64" i="1"/>
  <c r="AF64" i="1" s="1"/>
  <c r="AD68" i="1"/>
  <c r="AF68" i="1" s="1"/>
  <c r="AD72" i="1"/>
  <c r="AF72" i="1" s="1"/>
  <c r="AD59" i="1"/>
  <c r="AF59" i="1" s="1"/>
  <c r="AD67" i="1"/>
  <c r="AF67" i="1" s="1"/>
  <c r="AD75" i="1"/>
  <c r="AF75" i="1" s="1"/>
  <c r="AD76" i="1"/>
  <c r="AF76" i="1" s="1"/>
  <c r="AD80" i="1"/>
  <c r="AF80" i="1" s="1"/>
  <c r="AD79" i="1"/>
  <c r="AF79" i="1" s="1"/>
  <c r="AD63" i="1"/>
  <c r="AF63" i="1" s="1"/>
  <c r="AD71" i="1"/>
  <c r="AF71" i="1" s="1"/>
</calcChain>
</file>

<file path=xl/sharedStrings.xml><?xml version="1.0" encoding="utf-8"?>
<sst xmlns="http://schemas.openxmlformats.org/spreadsheetml/2006/main" count="110" uniqueCount="110">
  <si>
    <t>Tussenstand Masters Libre Toernooien 2020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</si>
  <si>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</si>
  <si>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</si>
  <si>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</si>
  <si>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</si>
  <si>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</si>
  <si>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</si>
  <si>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</si>
  <si>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</si>
  <si>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</si>
  <si>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delfzijl</t>
  </si>
  <si>
    <t>Bonus deelname delfzijl</t>
  </si>
  <si>
    <t>Bonus Finale delfzijl</t>
  </si>
  <si>
    <t>Finsterwolde 2021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</si>
  <si>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</si>
  <si>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</si>
  <si>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</si>
  <si>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</si>
  <si>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</si>
  <si>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Veendam 2021</t>
  </si>
  <si>
    <t>Bonus deelname Veendam 2021</t>
  </si>
  <si>
    <t>Bonus Finale Veendam 2021</t>
  </si>
  <si>
    <t>Bad Nieuweschans</t>
  </si>
  <si>
    <t>Bonus deelname Bad Nieuweschans</t>
  </si>
  <si>
    <t>Bonus Finale Bad Nieuweschans</t>
  </si>
  <si>
    <t>Midwolda 2021</t>
  </si>
  <si>
    <t>Bonus deelname Midwolda</t>
  </si>
  <si>
    <t>Bonus Finale Midwolda</t>
  </si>
  <si>
    <t>Winschoten 2021</t>
  </si>
  <si>
    <t>Bonus deelname Winschoten</t>
  </si>
  <si>
    <t>Bonus Finale Winschoten</t>
  </si>
  <si>
    <t>Totaal</t>
  </si>
  <si>
    <t>ROOD = DEGRADATIE</t>
  </si>
  <si>
    <t>BLAAUW = PROMOTIE IN FINALE</t>
  </si>
  <si>
    <t>GROEP A</t>
  </si>
  <si>
    <t>Geiko Reder</t>
  </si>
  <si>
    <t>Ronnie Berg</t>
  </si>
  <si>
    <t>Jan Sietsma</t>
  </si>
  <si>
    <t>Ron Eissen</t>
  </si>
  <si>
    <t>Richard Kant</t>
  </si>
  <si>
    <t>Henk Mattheyssen</t>
  </si>
  <si>
    <t>Willem Reilink</t>
  </si>
  <si>
    <t>Henk Bos</t>
  </si>
  <si>
    <t>Stinus Sluiter</t>
  </si>
  <si>
    <t>Willie Siemens</t>
  </si>
  <si>
    <t>Alex Watermulder</t>
  </si>
  <si>
    <t>Marinus Tapilatu</t>
  </si>
  <si>
    <t>Jan Olsder</t>
  </si>
  <si>
    <t>Roelie Dorenbos</t>
  </si>
  <si>
    <t>Eppo Loer</t>
  </si>
  <si>
    <t>Bernard Bos</t>
  </si>
  <si>
    <t>Siep Mellema</t>
  </si>
  <si>
    <t>Klaas Boven</t>
  </si>
  <si>
    <t>Eefke Rops</t>
  </si>
  <si>
    <t>Wim Geradts</t>
  </si>
  <si>
    <t>Cees Doornbos</t>
  </si>
  <si>
    <t>Siep Ziesling</t>
  </si>
  <si>
    <t>Evert Bos</t>
  </si>
  <si>
    <t>Piet van Oosten 40 2keer</t>
  </si>
  <si>
    <t>Hendrik Sloot</t>
  </si>
  <si>
    <t>Jan Poot</t>
  </si>
  <si>
    <t>Harrie Lulofs</t>
  </si>
  <si>
    <t>Wolter Eling</t>
  </si>
  <si>
    <t>Tom Been</t>
  </si>
  <si>
    <t>Reinier v. d. Kooi</t>
  </si>
  <si>
    <t>Roelof Eefting</t>
  </si>
  <si>
    <t>Geert Gevink</t>
  </si>
  <si>
    <t>Albert Koehoorn</t>
  </si>
  <si>
    <t>Kasper Sturre</t>
  </si>
  <si>
    <t>Tonnis Woldhuis</t>
  </si>
  <si>
    <t>Koos Blaauw</t>
  </si>
  <si>
    <t>Pieter Huizeling</t>
  </si>
  <si>
    <t>Piet Bouwman</t>
  </si>
  <si>
    <t>Derk Jan v. d. Laan</t>
  </si>
  <si>
    <t>Andries van der Veen</t>
  </si>
  <si>
    <t>Rick Tuin</t>
  </si>
  <si>
    <t>Jos Bouwmeester</t>
  </si>
  <si>
    <t>Menno Edens</t>
  </si>
  <si>
    <t>Lucas Bronsema</t>
  </si>
  <si>
    <t>Jan Boltjes 40</t>
  </si>
  <si>
    <t>Max Veenhuis</t>
  </si>
  <si>
    <t>Peter Lambeck</t>
  </si>
  <si>
    <t>Tjaart Schaub</t>
  </si>
  <si>
    <t>Tjerk Hofman</t>
  </si>
  <si>
    <t>Ronald Elings</t>
  </si>
  <si>
    <t>Derk Brakenhoff</t>
  </si>
  <si>
    <t>Alexander Hulshof</t>
  </si>
  <si>
    <t>Piet Spa</t>
  </si>
  <si>
    <t>Rob Schuurmans</t>
  </si>
  <si>
    <t>Rene Berg</t>
  </si>
  <si>
    <t>Bas Mulder</t>
  </si>
  <si>
    <t>Derk de Boer</t>
  </si>
  <si>
    <t>Koos Jonker</t>
  </si>
  <si>
    <t>Bram Werkman</t>
  </si>
  <si>
    <t>Cris Mulder</t>
  </si>
  <si>
    <t>Dick Klevering</t>
  </si>
  <si>
    <t>Leo Fambrene</t>
  </si>
  <si>
    <t>Fokko van Biessum</t>
  </si>
  <si>
    <t>Eisse Kleefman</t>
  </si>
  <si>
    <t>Jan Hadderingh</t>
  </si>
  <si>
    <t>Anton Senneke</t>
  </si>
  <si>
    <t>Jan Boer</t>
  </si>
  <si>
    <t>Richte Westman</t>
  </si>
  <si>
    <t>Hilko Blaauw</t>
  </si>
  <si>
    <t>Marten Bosma</t>
  </si>
  <si>
    <t>Ronald Bakker</t>
  </si>
  <si>
    <t>Bas Viel</t>
  </si>
  <si>
    <t>Juliét Kuipers</t>
  </si>
  <si>
    <t>Peter Sterenborg</t>
  </si>
  <si>
    <t>Hans Mulder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</si>
</sst>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6" fillId="0" borderId="8" xfId="0" applyFont="1" applyBorder="1"/>
    <xf numFmtId="0" fontId="10" fillId="5" borderId="9" xfId="0" applyFont="1" applyFill="1" applyBorder="1"/>
    <xf numFmtId="2" fontId="10" fillId="0" borderId="9" xfId="1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1" xfId="0" applyFont="1" applyBorder="1"/>
    <xf numFmtId="0" fontId="10" fillId="0" borderId="12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1" fontId="0" fillId="0" borderId="0" xfId="0" applyNumberFormat="1"/>
    <xf numFmtId="0" fontId="10" fillId="0" borderId="9" xfId="0" applyFont="1" applyBorder="1"/>
    <xf numFmtId="0" fontId="10" fillId="0" borderId="13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/>
    <xf numFmtId="0" fontId="10" fillId="6" borderId="9" xfId="0" applyFont="1" applyFill="1" applyBorder="1" applyAlignment="1">
      <alignment horizontal="center"/>
    </xf>
    <xf numFmtId="0" fontId="10" fillId="7" borderId="9" xfId="1" applyFont="1" applyFill="1" applyBorder="1"/>
    <xf numFmtId="0" fontId="10" fillId="0" borderId="9" xfId="1" applyFont="1" applyBorder="1" applyAlignment="1">
      <alignment horizontal="center"/>
    </xf>
    <xf numFmtId="0" fontId="10" fillId="8" borderId="9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0" fillId="0" borderId="9" xfId="1" applyFont="1" applyBorder="1"/>
    <xf numFmtId="0" fontId="10" fillId="9" borderId="9" xfId="0" applyFont="1" applyFill="1" applyBorder="1" applyAlignment="1">
      <alignment horizontal="center"/>
    </xf>
    <xf numFmtId="1" fontId="10" fillId="0" borderId="9" xfId="0" applyNumberFormat="1" applyFont="1" applyBorder="1" applyAlignment="1">
      <alignment horizontal="center"/>
    </xf>
    <xf numFmtId="0" fontId="10" fillId="8" borderId="9" xfId="0" applyFont="1" applyFill="1" applyBorder="1"/>
    <xf numFmtId="0" fontId="10" fillId="7" borderId="9" xfId="0" applyFont="1" applyFill="1" applyBorder="1"/>
    <xf numFmtId="0" fontId="10" fillId="10" borderId="9" xfId="0" applyFont="1" applyFill="1" applyBorder="1"/>
    <xf numFmtId="0" fontId="6" fillId="0" borderId="3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0" fontId="7" fillId="0" borderId="3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textRotation="90"/>
    </xf>
    <xf numFmtId="0" fontId="7" fillId="0" borderId="2" xfId="0" applyFont="1" applyBorder="1" applyAlignment="1">
      <alignment horizontal="center" textRotation="90"/>
    </xf>
    <xf numFmtId="0" fontId="4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textRotation="90"/>
    </xf>
    <xf numFmtId="0" fontId="6" fillId="0" borderId="7" xfId="0" applyFont="1" applyBorder="1" applyAlignment="1">
      <alignment horizontal="center" textRotation="90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top" textRotation="180"/>
    </xf>
    <xf numFmtId="0" fontId="1" fillId="0" borderId="0" xfId="0" applyFont="1" applyAlignment="1">
      <alignment horizontal="center" vertical="top" textRotation="180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</cellXfs>
  <cellStyles count="2">
    <cellStyle name="Standaard" xfId="0" builtinId="0"/>
    <cellStyle name="Standaard 2" xfId="1" xr:uid="{2410FACA-91BD-48C5-8CE4-0E80CBED0958}"/>
  </cellStyles>
  <dxfs count="4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0-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CB81-CEAD-4871-9250-216265566B1B}">
  <sheetPr>
    <pageSetUpPr fitToPage="1"/>
  </sheetPr>
  <dimension ref="A1:AF81"/>
  <sheetViews>
    <sheetView tabSelected="1" workbookViewId="0">
      <selection activeCell="I17" sqref="I17"/>
    </sheetView>
  </sheetViews>
  <sheetFormatPr defaultRowHeight="15" x14ac:dyDescent="0.25"/>
  <cols>
    <col min="1" max="1" width="4" bestFit="1" customWidth="1"/>
    <col min="2" max="2" width="21.7109375" bestFit="1" customWidth="1"/>
    <col min="3" max="3" width="4.7109375" bestFit="1" customWidth="1"/>
    <col min="4" max="4" width="3.28515625" bestFit="1" customWidth="1"/>
    <col min="5" max="5" width="4.42578125" bestFit="1" customWidth="1"/>
    <col min="6" max="6" width="4" bestFit="1" customWidth="1"/>
    <col min="7" max="8" width="3.140625" bestFit="1" customWidth="1"/>
    <col min="9" max="9" width="4" bestFit="1" customWidth="1"/>
    <col min="10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" bestFit="1" customWidth="1"/>
    <col min="25" max="26" width="3.140625" bestFit="1" customWidth="1"/>
    <col min="27" max="27" width="4" bestFit="1" customWidth="1"/>
    <col min="28" max="29" width="3.140625" bestFit="1" customWidth="1"/>
    <col min="30" max="30" width="5" bestFit="1" customWidth="1"/>
    <col min="31" max="31" width="4" bestFit="1" customWidth="1"/>
    <col min="32" max="32" width="5" bestFit="1" customWidth="1"/>
  </cols>
  <sheetData>
    <row r="1" spans="1:32" ht="30" thickBot="1" x14ac:dyDescent="0.4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1" t="s">
        <v>1</v>
      </c>
      <c r="AF1" s="42" t="s">
        <v>2</v>
      </c>
    </row>
    <row r="2" spans="1:32" x14ac:dyDescent="0.25">
      <c r="A2" s="43" t="s">
        <v>3</v>
      </c>
      <c r="B2" s="43"/>
      <c r="C2" s="44" t="s">
        <v>4</v>
      </c>
      <c r="D2" s="44" t="s">
        <v>5</v>
      </c>
      <c r="E2" s="44" t="s">
        <v>6</v>
      </c>
      <c r="F2" s="44" t="s">
        <v>7</v>
      </c>
      <c r="G2" s="29" t="s">
        <v>8</v>
      </c>
      <c r="H2" s="29" t="s">
        <v>9</v>
      </c>
      <c r="I2" s="29" t="s">
        <v>10</v>
      </c>
      <c r="J2" s="29" t="s">
        <v>11</v>
      </c>
      <c r="K2" s="29" t="s">
        <v>12</v>
      </c>
      <c r="L2" s="29" t="s">
        <v>13</v>
      </c>
      <c r="M2" s="29" t="s">
        <v>14</v>
      </c>
      <c r="N2" s="29" t="s">
        <v>15</v>
      </c>
      <c r="O2" s="29" t="s">
        <v>16</v>
      </c>
      <c r="P2" s="29" t="s">
        <v>17</v>
      </c>
      <c r="Q2" s="29" t="s">
        <v>18</v>
      </c>
      <c r="R2" s="29" t="s">
        <v>19</v>
      </c>
      <c r="S2" s="29" t="s">
        <v>20</v>
      </c>
      <c r="T2" s="29" t="s">
        <v>21</v>
      </c>
      <c r="U2" s="29" t="s">
        <v>22</v>
      </c>
      <c r="V2" s="29" t="s">
        <v>23</v>
      </c>
      <c r="W2" s="29" t="s">
        <v>24</v>
      </c>
      <c r="X2" s="27" t="s">
        <v>25</v>
      </c>
      <c r="Y2" s="27" t="s">
        <v>26</v>
      </c>
      <c r="Z2" s="27" t="s">
        <v>27</v>
      </c>
      <c r="AA2" s="27" t="s">
        <v>28</v>
      </c>
      <c r="AB2" s="27" t="s">
        <v>29</v>
      </c>
      <c r="AC2" s="27" t="s">
        <v>30</v>
      </c>
      <c r="AD2" s="30" t="s">
        <v>31</v>
      </c>
      <c r="AE2" s="41"/>
      <c r="AF2" s="42"/>
    </row>
    <row r="3" spans="1:32" x14ac:dyDescent="0.25">
      <c r="A3" s="33" t="s">
        <v>32</v>
      </c>
      <c r="B3" s="33"/>
      <c r="C3" s="45"/>
      <c r="D3" s="45"/>
      <c r="E3" s="45"/>
      <c r="F3" s="45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28"/>
      <c r="Y3" s="28"/>
      <c r="Z3" s="28"/>
      <c r="AA3" s="28"/>
      <c r="AB3" s="28"/>
      <c r="AC3" s="28"/>
      <c r="AD3" s="31"/>
      <c r="AE3" s="41"/>
      <c r="AF3" s="42"/>
    </row>
    <row r="4" spans="1:32" x14ac:dyDescent="0.25">
      <c r="A4" s="34" t="s">
        <v>33</v>
      </c>
      <c r="B4" s="34"/>
      <c r="C4" s="45"/>
      <c r="D4" s="45"/>
      <c r="E4" s="45"/>
      <c r="F4" s="45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28"/>
      <c r="Y4" s="28"/>
      <c r="Z4" s="28"/>
      <c r="AA4" s="28"/>
      <c r="AB4" s="28"/>
      <c r="AC4" s="28"/>
      <c r="AD4" s="31"/>
      <c r="AE4" s="41"/>
      <c r="AF4" s="42"/>
    </row>
    <row r="5" spans="1:32" ht="45" x14ac:dyDescent="0.6">
      <c r="A5" s="35">
        <v>2020</v>
      </c>
      <c r="B5" s="35"/>
      <c r="C5" s="45"/>
      <c r="D5" s="45"/>
      <c r="E5" s="45"/>
      <c r="F5" s="45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28"/>
      <c r="Y5" s="28"/>
      <c r="Z5" s="28"/>
      <c r="AA5" s="28"/>
      <c r="AB5" s="28"/>
      <c r="AC5" s="28"/>
      <c r="AD5" s="31"/>
      <c r="AE5" s="41"/>
      <c r="AF5" s="42"/>
    </row>
    <row r="6" spans="1:32" ht="26.25" x14ac:dyDescent="0.4">
      <c r="A6" s="36" t="s">
        <v>34</v>
      </c>
      <c r="B6" s="36"/>
      <c r="C6" s="46"/>
      <c r="D6" s="46"/>
      <c r="E6" s="46"/>
      <c r="F6" s="45"/>
      <c r="G6" s="37"/>
      <c r="H6" s="37"/>
      <c r="I6" s="4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8"/>
      <c r="Y6" s="29"/>
      <c r="Z6" s="38"/>
      <c r="AA6" s="38"/>
      <c r="AB6" s="29"/>
      <c r="AC6" s="29"/>
      <c r="AD6" s="32"/>
      <c r="AE6" s="41"/>
      <c r="AF6" s="42"/>
    </row>
    <row r="7" spans="1:32" x14ac:dyDescent="0.25">
      <c r="A7" s="1">
        <v>1</v>
      </c>
      <c r="B7" s="2" t="s">
        <v>35</v>
      </c>
      <c r="C7" s="3">
        <f>VLOOKUP(D7,'[1]Tabelen masters'!C$6:D77,2,FALSE)</f>
        <v>1.75</v>
      </c>
      <c r="D7" s="4">
        <v>45</v>
      </c>
      <c r="E7" s="5">
        <f t="shared" ref="E7:E38" si="0">D7/25</f>
        <v>1.8</v>
      </c>
      <c r="F7" s="6">
        <v>104</v>
      </c>
      <c r="G7" s="7">
        <f t="shared" ref="G7:G38" si="1">IF(F7&lt;=1,"",10)</f>
        <v>10</v>
      </c>
      <c r="H7" s="8">
        <v>26</v>
      </c>
      <c r="I7" s="4">
        <v>113</v>
      </c>
      <c r="J7" s="7">
        <f t="shared" ref="J7:J38" si="2">IF(I7&lt;=1,"",10)</f>
        <v>10</v>
      </c>
      <c r="K7" s="4"/>
      <c r="L7" s="4">
        <v>116</v>
      </c>
      <c r="M7" s="9">
        <f t="shared" ref="M7:M38" si="3">IF(L7&lt;=1," ",10)</f>
        <v>10</v>
      </c>
      <c r="N7" s="4">
        <v>30</v>
      </c>
      <c r="O7" s="4">
        <v>118</v>
      </c>
      <c r="P7" s="9">
        <f t="shared" ref="P7:P38" si="4">IF(O7&lt;=1," ",10)</f>
        <v>10</v>
      </c>
      <c r="Q7" s="4">
        <v>11</v>
      </c>
      <c r="R7" s="4">
        <v>119</v>
      </c>
      <c r="S7" s="9">
        <f t="shared" ref="S7:S38" si="5">IF(R7&lt;=1," ",10)</f>
        <v>10</v>
      </c>
      <c r="T7" s="4">
        <v>18</v>
      </c>
      <c r="U7" s="4">
        <v>53</v>
      </c>
      <c r="V7" s="9">
        <f t="shared" ref="V7:V38" si="6">IF(U7&lt;=1," ",10)</f>
        <v>10</v>
      </c>
      <c r="W7" s="4"/>
      <c r="X7" s="4">
        <v>118</v>
      </c>
      <c r="Y7" s="9">
        <f t="shared" ref="Y7:Y38" si="7">IF(X7&lt;=1," ",10)</f>
        <v>10</v>
      </c>
      <c r="Z7" s="4">
        <v>30</v>
      </c>
      <c r="AA7" s="4">
        <v>116</v>
      </c>
      <c r="AB7" s="9">
        <f t="shared" ref="AB7:AB38" si="8">IF(AA7&lt;=1," ",10)</f>
        <v>10</v>
      </c>
      <c r="AC7" s="10">
        <v>30</v>
      </c>
      <c r="AD7" s="9">
        <f t="shared" ref="AD7:AD38" si="9">SUM(F7:AC7)</f>
        <v>1082</v>
      </c>
      <c r="AE7" s="11">
        <f t="shared" ref="AE7:AE38" si="10">MIN(F7,I7,L7,O7,R7,U7,X7,AA7)</f>
        <v>53</v>
      </c>
      <c r="AF7" s="11">
        <f t="shared" ref="AF7:AF38" si="11">SUM(AD7-AE7)</f>
        <v>1029</v>
      </c>
    </row>
    <row r="8" spans="1:32" x14ac:dyDescent="0.25">
      <c r="A8" s="1">
        <v>2</v>
      </c>
      <c r="B8" s="12" t="s">
        <v>36</v>
      </c>
      <c r="C8" s="3">
        <f>VLOOKUP(D8,'[1]Tabelen masters'!C$6:D169,2,FALSE)</f>
        <v>1.85</v>
      </c>
      <c r="D8" s="4">
        <v>47</v>
      </c>
      <c r="E8" s="5">
        <f t="shared" si="0"/>
        <v>1.88</v>
      </c>
      <c r="F8" s="6">
        <v>107</v>
      </c>
      <c r="G8" s="7">
        <f t="shared" si="1"/>
        <v>10</v>
      </c>
      <c r="H8" s="8"/>
      <c r="I8" s="4">
        <v>64</v>
      </c>
      <c r="J8" s="7">
        <f t="shared" si="2"/>
        <v>10</v>
      </c>
      <c r="K8" s="13"/>
      <c r="L8" s="4">
        <v>116</v>
      </c>
      <c r="M8" s="9">
        <f t="shared" si="3"/>
        <v>10</v>
      </c>
      <c r="N8" s="13">
        <v>26</v>
      </c>
      <c r="O8" s="4">
        <v>109</v>
      </c>
      <c r="P8" s="9">
        <f t="shared" si="4"/>
        <v>10</v>
      </c>
      <c r="Q8" s="13"/>
      <c r="R8" s="4">
        <v>102</v>
      </c>
      <c r="S8" s="9">
        <f t="shared" si="5"/>
        <v>10</v>
      </c>
      <c r="T8" s="13"/>
      <c r="U8" s="4">
        <v>128</v>
      </c>
      <c r="V8" s="9">
        <f t="shared" si="6"/>
        <v>10</v>
      </c>
      <c r="W8" s="13">
        <v>24</v>
      </c>
      <c r="X8" s="4">
        <v>127</v>
      </c>
      <c r="Y8" s="9">
        <f t="shared" si="7"/>
        <v>10</v>
      </c>
      <c r="Z8" s="13">
        <v>22</v>
      </c>
      <c r="AA8" s="4">
        <v>108</v>
      </c>
      <c r="AB8" s="9">
        <f t="shared" si="8"/>
        <v>10</v>
      </c>
      <c r="AC8" s="14">
        <v>8</v>
      </c>
      <c r="AD8" s="9">
        <f t="shared" si="9"/>
        <v>1021</v>
      </c>
      <c r="AE8" s="11">
        <f t="shared" si="10"/>
        <v>64</v>
      </c>
      <c r="AF8" s="11">
        <f t="shared" si="11"/>
        <v>957</v>
      </c>
    </row>
    <row r="9" spans="1:32" x14ac:dyDescent="0.25">
      <c r="A9" s="1">
        <v>3</v>
      </c>
      <c r="B9" s="12" t="s">
        <v>37</v>
      </c>
      <c r="C9" s="3">
        <f>VLOOKUP(D9,'[1]Tabelen masters'!C$6:D112,2,FALSE)</f>
        <v>2.87</v>
      </c>
      <c r="D9" s="4">
        <v>64</v>
      </c>
      <c r="E9" s="5">
        <f t="shared" si="0"/>
        <v>2.56</v>
      </c>
      <c r="F9" s="6">
        <v>109</v>
      </c>
      <c r="G9" s="7">
        <f t="shared" si="1"/>
        <v>10</v>
      </c>
      <c r="H9" s="8">
        <v>22</v>
      </c>
      <c r="I9" s="4">
        <v>97</v>
      </c>
      <c r="J9" s="7">
        <f t="shared" si="2"/>
        <v>10</v>
      </c>
      <c r="K9" s="4"/>
      <c r="L9" s="4">
        <v>105</v>
      </c>
      <c r="M9" s="9">
        <f t="shared" si="3"/>
        <v>10</v>
      </c>
      <c r="N9" s="4">
        <v>22</v>
      </c>
      <c r="O9" s="4">
        <v>75</v>
      </c>
      <c r="P9" s="9">
        <f t="shared" si="4"/>
        <v>10</v>
      </c>
      <c r="Q9" s="4"/>
      <c r="R9" s="4">
        <v>122</v>
      </c>
      <c r="S9" s="9">
        <f t="shared" si="5"/>
        <v>10</v>
      </c>
      <c r="T9" s="4">
        <v>16</v>
      </c>
      <c r="U9" s="4">
        <v>107</v>
      </c>
      <c r="V9" s="9">
        <f t="shared" si="6"/>
        <v>10</v>
      </c>
      <c r="W9" s="4">
        <v>18</v>
      </c>
      <c r="X9" s="4">
        <v>84</v>
      </c>
      <c r="Y9" s="9">
        <f t="shared" si="7"/>
        <v>10</v>
      </c>
      <c r="Z9" s="4"/>
      <c r="AA9" s="4">
        <v>114</v>
      </c>
      <c r="AB9" s="9">
        <f t="shared" si="8"/>
        <v>10</v>
      </c>
      <c r="AC9" s="15">
        <v>14</v>
      </c>
      <c r="AD9" s="9">
        <f t="shared" si="9"/>
        <v>985</v>
      </c>
      <c r="AE9" s="11">
        <f t="shared" si="10"/>
        <v>75</v>
      </c>
      <c r="AF9" s="11">
        <f t="shared" si="11"/>
        <v>910</v>
      </c>
    </row>
    <row r="10" spans="1:32" x14ac:dyDescent="0.25">
      <c r="A10" s="1">
        <v>4</v>
      </c>
      <c r="B10" s="12" t="s">
        <v>38</v>
      </c>
      <c r="C10" s="3">
        <f>VLOOKUP(D10,'[1]Tabelen masters'!C$6:D166,2,FALSE)</f>
        <v>1.75</v>
      </c>
      <c r="D10" s="4">
        <v>45</v>
      </c>
      <c r="E10" s="5">
        <f t="shared" si="0"/>
        <v>1.8</v>
      </c>
      <c r="F10" s="6">
        <v>118</v>
      </c>
      <c r="G10" s="7">
        <f t="shared" si="1"/>
        <v>10</v>
      </c>
      <c r="H10" s="8">
        <v>16</v>
      </c>
      <c r="I10" s="4">
        <v>123</v>
      </c>
      <c r="J10" s="7">
        <f t="shared" si="2"/>
        <v>10</v>
      </c>
      <c r="K10" s="13"/>
      <c r="L10" s="4">
        <v>107</v>
      </c>
      <c r="M10" s="9">
        <f t="shared" si="3"/>
        <v>10</v>
      </c>
      <c r="N10" s="13">
        <v>20</v>
      </c>
      <c r="O10" s="4">
        <v>111</v>
      </c>
      <c r="P10" s="9">
        <f t="shared" si="4"/>
        <v>10</v>
      </c>
      <c r="Q10" s="13">
        <v>11</v>
      </c>
      <c r="R10" s="4">
        <v>68</v>
      </c>
      <c r="S10" s="9">
        <f t="shared" si="5"/>
        <v>10</v>
      </c>
      <c r="T10" s="13"/>
      <c r="U10" s="4">
        <v>82</v>
      </c>
      <c r="V10" s="9">
        <f t="shared" si="6"/>
        <v>10</v>
      </c>
      <c r="W10" s="13"/>
      <c r="X10" s="4">
        <v>96</v>
      </c>
      <c r="Y10" s="9">
        <f t="shared" si="7"/>
        <v>10</v>
      </c>
      <c r="Z10" s="13"/>
      <c r="AA10" s="4">
        <v>106</v>
      </c>
      <c r="AB10" s="9">
        <f t="shared" si="8"/>
        <v>10</v>
      </c>
      <c r="AC10" s="10">
        <v>20</v>
      </c>
      <c r="AD10" s="9">
        <f t="shared" si="9"/>
        <v>958</v>
      </c>
      <c r="AE10" s="11">
        <f t="shared" si="10"/>
        <v>68</v>
      </c>
      <c r="AF10" s="11">
        <f t="shared" si="11"/>
        <v>890</v>
      </c>
    </row>
    <row r="11" spans="1:32" x14ac:dyDescent="0.25">
      <c r="A11" s="1">
        <v>5</v>
      </c>
      <c r="B11" s="12" t="s">
        <v>39</v>
      </c>
      <c r="C11" s="3">
        <f>VLOOKUP(D11,'[1]Tabelen masters'!C$6:D156,2,FALSE)</f>
        <v>3.12</v>
      </c>
      <c r="D11" s="4">
        <v>68</v>
      </c>
      <c r="E11" s="5">
        <f t="shared" si="0"/>
        <v>2.72</v>
      </c>
      <c r="F11" s="6">
        <v>59</v>
      </c>
      <c r="G11" s="7">
        <f t="shared" si="1"/>
        <v>10</v>
      </c>
      <c r="H11" s="8"/>
      <c r="I11" s="4">
        <v>127</v>
      </c>
      <c r="J11" s="7">
        <f t="shared" si="2"/>
        <v>10</v>
      </c>
      <c r="K11" s="4">
        <v>19</v>
      </c>
      <c r="L11" s="4">
        <v>111</v>
      </c>
      <c r="M11" s="9">
        <f t="shared" si="3"/>
        <v>10</v>
      </c>
      <c r="N11" s="4"/>
      <c r="O11" s="4">
        <v>79</v>
      </c>
      <c r="P11" s="9">
        <f t="shared" si="4"/>
        <v>10</v>
      </c>
      <c r="Q11" s="4"/>
      <c r="R11" s="4">
        <v>83</v>
      </c>
      <c r="S11" s="9">
        <f t="shared" si="5"/>
        <v>10</v>
      </c>
      <c r="T11" s="4"/>
      <c r="U11" s="4">
        <v>97</v>
      </c>
      <c r="V11" s="9">
        <f t="shared" si="6"/>
        <v>10</v>
      </c>
      <c r="W11" s="4">
        <v>11</v>
      </c>
      <c r="X11" s="4">
        <v>134</v>
      </c>
      <c r="Y11" s="9">
        <f t="shared" si="7"/>
        <v>10</v>
      </c>
      <c r="Z11" s="16">
        <v>26</v>
      </c>
      <c r="AA11" s="4">
        <v>113</v>
      </c>
      <c r="AB11" s="9">
        <f t="shared" si="8"/>
        <v>10</v>
      </c>
      <c r="AC11" s="15"/>
      <c r="AD11" s="9">
        <f t="shared" si="9"/>
        <v>939</v>
      </c>
      <c r="AE11" s="11">
        <f t="shared" si="10"/>
        <v>59</v>
      </c>
      <c r="AF11" s="11">
        <f t="shared" si="11"/>
        <v>880</v>
      </c>
    </row>
    <row r="12" spans="1:32" x14ac:dyDescent="0.25">
      <c r="A12" s="1">
        <v>6</v>
      </c>
      <c r="B12" s="12" t="s">
        <v>40</v>
      </c>
      <c r="C12" s="3">
        <f>VLOOKUP(D12,'[1]Tabelen masters'!C$6:D94,2,FALSE)</f>
        <v>2.62</v>
      </c>
      <c r="D12" s="4">
        <v>60</v>
      </c>
      <c r="E12" s="5">
        <f t="shared" si="0"/>
        <v>2.4</v>
      </c>
      <c r="F12" s="6">
        <v>144</v>
      </c>
      <c r="G12" s="7">
        <f t="shared" si="1"/>
        <v>10</v>
      </c>
      <c r="H12" s="8"/>
      <c r="I12" s="4">
        <v>78</v>
      </c>
      <c r="J12" s="7">
        <f t="shared" si="2"/>
        <v>10</v>
      </c>
      <c r="K12" s="13"/>
      <c r="L12" s="4">
        <v>99</v>
      </c>
      <c r="M12" s="9">
        <f t="shared" si="3"/>
        <v>10</v>
      </c>
      <c r="N12" s="13">
        <v>8</v>
      </c>
      <c r="O12" s="4">
        <v>120</v>
      </c>
      <c r="P12" s="9">
        <f t="shared" si="4"/>
        <v>10</v>
      </c>
      <c r="Q12" s="13">
        <v>30</v>
      </c>
      <c r="R12" s="4">
        <v>85</v>
      </c>
      <c r="S12" s="9">
        <f t="shared" si="5"/>
        <v>10</v>
      </c>
      <c r="T12" s="13"/>
      <c r="U12" s="4">
        <v>80</v>
      </c>
      <c r="V12" s="9">
        <f t="shared" si="6"/>
        <v>10</v>
      </c>
      <c r="W12" s="13"/>
      <c r="X12" s="4">
        <v>83</v>
      </c>
      <c r="Y12" s="9">
        <f t="shared" si="7"/>
        <v>10</v>
      </c>
      <c r="Z12" s="13"/>
      <c r="AA12" s="4">
        <v>115</v>
      </c>
      <c r="AB12" s="9">
        <f t="shared" si="8"/>
        <v>10</v>
      </c>
      <c r="AC12" s="10">
        <v>18</v>
      </c>
      <c r="AD12" s="9">
        <f t="shared" si="9"/>
        <v>940</v>
      </c>
      <c r="AE12" s="11">
        <f t="shared" si="10"/>
        <v>78</v>
      </c>
      <c r="AF12" s="11">
        <f t="shared" si="11"/>
        <v>862</v>
      </c>
    </row>
    <row r="13" spans="1:32" x14ac:dyDescent="0.25">
      <c r="A13" s="1">
        <v>7</v>
      </c>
      <c r="B13" s="12" t="s">
        <v>41</v>
      </c>
      <c r="C13" s="3">
        <f>VLOOKUP(D13,'[1]Tabelen masters'!C$6:D185,2,FALSE)</f>
        <v>3.12</v>
      </c>
      <c r="D13" s="4">
        <v>68</v>
      </c>
      <c r="E13" s="5">
        <f t="shared" si="0"/>
        <v>2.72</v>
      </c>
      <c r="F13" s="6">
        <v>0</v>
      </c>
      <c r="G13" s="7" t="str">
        <f t="shared" si="1"/>
        <v/>
      </c>
      <c r="H13" s="8"/>
      <c r="I13" s="4">
        <v>123</v>
      </c>
      <c r="J13" s="7">
        <f t="shared" si="2"/>
        <v>10</v>
      </c>
      <c r="K13" s="4"/>
      <c r="L13" s="4">
        <v>95</v>
      </c>
      <c r="M13" s="9">
        <f t="shared" si="3"/>
        <v>10</v>
      </c>
      <c r="N13" s="4"/>
      <c r="O13" s="4">
        <v>130</v>
      </c>
      <c r="P13" s="9">
        <f t="shared" si="4"/>
        <v>10</v>
      </c>
      <c r="Q13" s="4">
        <v>24</v>
      </c>
      <c r="R13" s="4">
        <v>99</v>
      </c>
      <c r="S13" s="9">
        <f t="shared" si="5"/>
        <v>10</v>
      </c>
      <c r="T13" s="4"/>
      <c r="U13" s="4">
        <v>86</v>
      </c>
      <c r="V13" s="9">
        <f t="shared" si="6"/>
        <v>10</v>
      </c>
      <c r="W13" s="4"/>
      <c r="X13" s="4">
        <v>128</v>
      </c>
      <c r="Y13" s="9">
        <f t="shared" si="7"/>
        <v>10</v>
      </c>
      <c r="Z13" s="4">
        <v>10</v>
      </c>
      <c r="AA13" s="4">
        <v>83</v>
      </c>
      <c r="AB13" s="9">
        <f t="shared" si="8"/>
        <v>10</v>
      </c>
      <c r="AC13" s="15"/>
      <c r="AD13" s="9">
        <f t="shared" si="9"/>
        <v>848</v>
      </c>
      <c r="AE13" s="11">
        <f t="shared" si="10"/>
        <v>0</v>
      </c>
      <c r="AF13" s="11">
        <f t="shared" si="11"/>
        <v>848</v>
      </c>
    </row>
    <row r="14" spans="1:32" x14ac:dyDescent="0.25">
      <c r="A14" s="1">
        <v>8</v>
      </c>
      <c r="B14" s="12" t="s">
        <v>42</v>
      </c>
      <c r="C14" s="3">
        <f>VLOOKUP(D14,'[1]Tabelen masters'!C$6:D89,2,FALSE)</f>
        <v>2.87</v>
      </c>
      <c r="D14" s="4">
        <v>64</v>
      </c>
      <c r="E14" s="5">
        <f t="shared" si="0"/>
        <v>2.56</v>
      </c>
      <c r="F14" s="6">
        <v>128</v>
      </c>
      <c r="G14" s="7">
        <f t="shared" si="1"/>
        <v>10</v>
      </c>
      <c r="H14" s="8">
        <v>30</v>
      </c>
      <c r="I14" s="4">
        <v>124</v>
      </c>
      <c r="J14" s="7">
        <f t="shared" si="2"/>
        <v>10</v>
      </c>
      <c r="K14" s="13">
        <v>19</v>
      </c>
      <c r="L14" s="4">
        <v>0</v>
      </c>
      <c r="M14" s="9" t="str">
        <f t="shared" si="3"/>
        <v xml:space="preserve"> </v>
      </c>
      <c r="N14" s="13"/>
      <c r="O14" s="4">
        <v>132</v>
      </c>
      <c r="P14" s="9">
        <f t="shared" si="4"/>
        <v>10</v>
      </c>
      <c r="Q14" s="13"/>
      <c r="R14" s="4">
        <v>109</v>
      </c>
      <c r="S14" s="9">
        <f t="shared" si="5"/>
        <v>10</v>
      </c>
      <c r="T14" s="13">
        <v>14</v>
      </c>
      <c r="U14" s="4"/>
      <c r="V14" s="9" t="str">
        <f t="shared" si="6"/>
        <v xml:space="preserve"> </v>
      </c>
      <c r="W14" s="13"/>
      <c r="X14" s="4">
        <v>100</v>
      </c>
      <c r="Y14" s="9">
        <f t="shared" si="7"/>
        <v>10</v>
      </c>
      <c r="Z14" s="13"/>
      <c r="AA14" s="4">
        <v>100</v>
      </c>
      <c r="AB14" s="9">
        <f t="shared" si="8"/>
        <v>10</v>
      </c>
      <c r="AC14" s="15">
        <v>24</v>
      </c>
      <c r="AD14" s="9">
        <f t="shared" si="9"/>
        <v>840</v>
      </c>
      <c r="AE14" s="11">
        <f t="shared" si="10"/>
        <v>0</v>
      </c>
      <c r="AF14" s="11">
        <f t="shared" si="11"/>
        <v>840</v>
      </c>
    </row>
    <row r="15" spans="1:32" x14ac:dyDescent="0.25">
      <c r="A15" s="1">
        <v>9</v>
      </c>
      <c r="B15" s="12" t="s">
        <v>43</v>
      </c>
      <c r="C15" s="3">
        <f>VLOOKUP(D15,'[1]Tabelen masters'!C$6:D173,2,FALSE)</f>
        <v>3.37</v>
      </c>
      <c r="D15" s="4">
        <v>72</v>
      </c>
      <c r="E15" s="5">
        <f t="shared" si="0"/>
        <v>2.88</v>
      </c>
      <c r="F15" s="6">
        <v>70</v>
      </c>
      <c r="G15" s="7">
        <f t="shared" si="1"/>
        <v>10</v>
      </c>
      <c r="H15" s="8"/>
      <c r="I15" s="4">
        <v>101</v>
      </c>
      <c r="J15" s="7">
        <f t="shared" si="2"/>
        <v>10</v>
      </c>
      <c r="K15" s="4"/>
      <c r="L15" s="4">
        <v>75</v>
      </c>
      <c r="M15" s="9">
        <f t="shared" si="3"/>
        <v>10</v>
      </c>
      <c r="N15" s="4"/>
      <c r="O15" s="4">
        <v>102</v>
      </c>
      <c r="P15" s="9">
        <f t="shared" si="4"/>
        <v>10</v>
      </c>
      <c r="Q15" s="4"/>
      <c r="R15" s="4">
        <v>126</v>
      </c>
      <c r="S15" s="9">
        <f t="shared" si="5"/>
        <v>10</v>
      </c>
      <c r="T15" s="4">
        <v>12</v>
      </c>
      <c r="U15" s="4">
        <v>138</v>
      </c>
      <c r="V15" s="9">
        <f t="shared" si="6"/>
        <v>10</v>
      </c>
      <c r="W15" s="4">
        <v>30</v>
      </c>
      <c r="X15" s="4">
        <v>89</v>
      </c>
      <c r="Y15" s="9">
        <f t="shared" si="7"/>
        <v>10</v>
      </c>
      <c r="Z15" s="4"/>
      <c r="AA15" s="4">
        <v>83</v>
      </c>
      <c r="AB15" s="9">
        <f t="shared" si="8"/>
        <v>10</v>
      </c>
      <c r="AC15" s="10"/>
      <c r="AD15" s="9">
        <f t="shared" si="9"/>
        <v>906</v>
      </c>
      <c r="AE15" s="11">
        <f t="shared" si="10"/>
        <v>70</v>
      </c>
      <c r="AF15" s="11">
        <f t="shared" si="11"/>
        <v>836</v>
      </c>
    </row>
    <row r="16" spans="1:32" x14ac:dyDescent="0.25">
      <c r="A16" s="1">
        <v>10</v>
      </c>
      <c r="B16" s="2" t="s">
        <v>44</v>
      </c>
      <c r="C16" s="3">
        <f>VLOOKUP(D16,'[1]Tabelen masters'!C$6:D188,2,FALSE)</f>
        <v>2.62</v>
      </c>
      <c r="D16" s="4">
        <v>60</v>
      </c>
      <c r="E16" s="5">
        <f t="shared" si="0"/>
        <v>2.4</v>
      </c>
      <c r="F16" s="6">
        <v>80</v>
      </c>
      <c r="G16" s="7">
        <f t="shared" si="1"/>
        <v>10</v>
      </c>
      <c r="H16" s="8"/>
      <c r="I16" s="4">
        <v>125</v>
      </c>
      <c r="J16" s="7">
        <f t="shared" si="2"/>
        <v>10</v>
      </c>
      <c r="K16" s="13">
        <v>19</v>
      </c>
      <c r="L16" s="4">
        <v>93</v>
      </c>
      <c r="M16" s="9">
        <f t="shared" si="3"/>
        <v>10</v>
      </c>
      <c r="N16" s="13"/>
      <c r="O16" s="4">
        <v>59</v>
      </c>
      <c r="P16" s="9">
        <f t="shared" si="4"/>
        <v>10</v>
      </c>
      <c r="Q16" s="13"/>
      <c r="R16" s="4">
        <v>87</v>
      </c>
      <c r="S16" s="9">
        <f t="shared" si="5"/>
        <v>10</v>
      </c>
      <c r="T16" s="13"/>
      <c r="U16" s="4">
        <v>0</v>
      </c>
      <c r="V16" s="9" t="str">
        <f t="shared" si="6"/>
        <v xml:space="preserve"> </v>
      </c>
      <c r="W16" s="13"/>
      <c r="X16" s="4">
        <v>123</v>
      </c>
      <c r="Y16" s="9">
        <f t="shared" si="7"/>
        <v>10</v>
      </c>
      <c r="Z16" s="13">
        <v>24</v>
      </c>
      <c r="AA16" s="4">
        <v>117</v>
      </c>
      <c r="AB16" s="9">
        <f t="shared" si="8"/>
        <v>10</v>
      </c>
      <c r="AC16" s="15">
        <v>22</v>
      </c>
      <c r="AD16" s="9">
        <f t="shared" si="9"/>
        <v>819</v>
      </c>
      <c r="AE16" s="11">
        <f t="shared" si="10"/>
        <v>0</v>
      </c>
      <c r="AF16" s="11">
        <f t="shared" si="11"/>
        <v>819</v>
      </c>
    </row>
    <row r="17" spans="1:32" x14ac:dyDescent="0.25">
      <c r="A17" s="1">
        <v>11</v>
      </c>
      <c r="B17" s="12" t="s">
        <v>45</v>
      </c>
      <c r="C17" s="3">
        <f>VLOOKUP(D17,'[1]Tabelen masters'!C$6:D42,2,FALSE)</f>
        <v>2.37</v>
      </c>
      <c r="D17" s="4">
        <v>56</v>
      </c>
      <c r="E17" s="5">
        <f t="shared" si="0"/>
        <v>2.2400000000000002</v>
      </c>
      <c r="F17" s="6">
        <v>102</v>
      </c>
      <c r="G17" s="7">
        <f t="shared" si="1"/>
        <v>10</v>
      </c>
      <c r="H17" s="8">
        <v>20</v>
      </c>
      <c r="I17" s="4">
        <v>65</v>
      </c>
      <c r="J17" s="7">
        <f t="shared" si="2"/>
        <v>10</v>
      </c>
      <c r="K17" s="4"/>
      <c r="L17" s="4">
        <v>120</v>
      </c>
      <c r="M17" s="9">
        <f t="shared" si="3"/>
        <v>10</v>
      </c>
      <c r="N17" s="4"/>
      <c r="O17" s="4">
        <v>125</v>
      </c>
      <c r="P17" s="9">
        <f t="shared" si="4"/>
        <v>10</v>
      </c>
      <c r="Q17" s="4">
        <v>26</v>
      </c>
      <c r="R17" s="4">
        <v>73</v>
      </c>
      <c r="S17" s="9">
        <f t="shared" si="5"/>
        <v>10</v>
      </c>
      <c r="T17" s="4"/>
      <c r="U17" s="4">
        <v>131</v>
      </c>
      <c r="V17" s="9">
        <f t="shared" si="6"/>
        <v>10</v>
      </c>
      <c r="W17" s="4">
        <v>11</v>
      </c>
      <c r="X17" s="4">
        <v>71</v>
      </c>
      <c r="Y17" s="9">
        <f t="shared" si="7"/>
        <v>10</v>
      </c>
      <c r="Z17" s="4"/>
      <c r="AA17" s="4">
        <v>0</v>
      </c>
      <c r="AB17" s="9" t="str">
        <f t="shared" si="8"/>
        <v xml:space="preserve"> </v>
      </c>
      <c r="AC17" s="15"/>
      <c r="AD17" s="9">
        <f t="shared" si="9"/>
        <v>814</v>
      </c>
      <c r="AE17" s="11">
        <f t="shared" si="10"/>
        <v>0</v>
      </c>
      <c r="AF17" s="11">
        <f t="shared" si="11"/>
        <v>814</v>
      </c>
    </row>
    <row r="18" spans="1:32" x14ac:dyDescent="0.25">
      <c r="A18" s="1">
        <v>12</v>
      </c>
      <c r="B18" s="12" t="s">
        <v>46</v>
      </c>
      <c r="C18" s="3">
        <f>VLOOKUP(D18,'[1]Tabelen masters'!C$6:D131,2,FALSE)</f>
        <v>1.85</v>
      </c>
      <c r="D18" s="4">
        <v>47</v>
      </c>
      <c r="E18" s="5">
        <f t="shared" si="0"/>
        <v>1.88</v>
      </c>
      <c r="F18" s="6">
        <v>64</v>
      </c>
      <c r="G18" s="7">
        <f t="shared" si="1"/>
        <v>10</v>
      </c>
      <c r="H18" s="8"/>
      <c r="I18" s="4">
        <v>140</v>
      </c>
      <c r="J18" s="7">
        <f t="shared" si="2"/>
        <v>10</v>
      </c>
      <c r="K18" s="13">
        <v>19</v>
      </c>
      <c r="L18" s="4">
        <v>73</v>
      </c>
      <c r="M18" s="9">
        <f t="shared" si="3"/>
        <v>10</v>
      </c>
      <c r="N18" s="13"/>
      <c r="O18" s="4">
        <v>86</v>
      </c>
      <c r="P18" s="9">
        <f t="shared" si="4"/>
        <v>10</v>
      </c>
      <c r="Q18" s="13"/>
      <c r="R18" s="4">
        <v>89</v>
      </c>
      <c r="S18" s="9">
        <f t="shared" si="5"/>
        <v>10</v>
      </c>
      <c r="T18" s="13"/>
      <c r="U18" s="4">
        <v>95</v>
      </c>
      <c r="V18" s="9">
        <f t="shared" si="6"/>
        <v>10</v>
      </c>
      <c r="W18" s="13">
        <v>20</v>
      </c>
      <c r="X18" s="4">
        <v>95</v>
      </c>
      <c r="Y18" s="9">
        <f t="shared" si="7"/>
        <v>10</v>
      </c>
      <c r="Z18" s="13">
        <v>20</v>
      </c>
      <c r="AA18" s="4">
        <v>96</v>
      </c>
      <c r="AB18" s="9">
        <f t="shared" si="8"/>
        <v>10</v>
      </c>
      <c r="AC18" s="15"/>
      <c r="AD18" s="9">
        <f t="shared" si="9"/>
        <v>877</v>
      </c>
      <c r="AE18" s="11">
        <f t="shared" si="10"/>
        <v>64</v>
      </c>
      <c r="AF18" s="11">
        <f t="shared" si="11"/>
        <v>813</v>
      </c>
    </row>
    <row r="19" spans="1:32" x14ac:dyDescent="0.25">
      <c r="A19" s="1">
        <v>13</v>
      </c>
      <c r="B19" s="12" t="s">
        <v>47</v>
      </c>
      <c r="C19" s="3">
        <f>VLOOKUP(D19,'[1]Tabelen masters'!C$6:D110,2,FALSE)</f>
        <v>1.95</v>
      </c>
      <c r="D19" s="4">
        <v>50</v>
      </c>
      <c r="E19" s="5">
        <f t="shared" si="0"/>
        <v>2</v>
      </c>
      <c r="F19" s="6">
        <v>109</v>
      </c>
      <c r="G19" s="7">
        <f t="shared" si="1"/>
        <v>10</v>
      </c>
      <c r="H19" s="8"/>
      <c r="I19" s="4">
        <v>124</v>
      </c>
      <c r="J19" s="7">
        <f t="shared" si="2"/>
        <v>10</v>
      </c>
      <c r="K19" s="4">
        <v>19</v>
      </c>
      <c r="L19" s="4">
        <v>96</v>
      </c>
      <c r="M19" s="9">
        <f t="shared" si="3"/>
        <v>10</v>
      </c>
      <c r="N19" s="4"/>
      <c r="O19" s="4">
        <v>89</v>
      </c>
      <c r="P19" s="9">
        <f t="shared" si="4"/>
        <v>10</v>
      </c>
      <c r="Q19" s="4"/>
      <c r="R19" s="4">
        <v>97</v>
      </c>
      <c r="S19" s="9">
        <f t="shared" si="5"/>
        <v>10</v>
      </c>
      <c r="T19" s="4"/>
      <c r="U19" s="4">
        <v>68</v>
      </c>
      <c r="V19" s="9">
        <f t="shared" si="6"/>
        <v>10</v>
      </c>
      <c r="W19" s="4"/>
      <c r="X19" s="4">
        <v>90</v>
      </c>
      <c r="Y19" s="9">
        <f t="shared" si="7"/>
        <v>10</v>
      </c>
      <c r="Z19" s="4"/>
      <c r="AA19" s="4">
        <v>90</v>
      </c>
      <c r="AB19" s="9">
        <f t="shared" si="8"/>
        <v>10</v>
      </c>
      <c r="AC19" s="10"/>
      <c r="AD19" s="9">
        <f t="shared" si="9"/>
        <v>862</v>
      </c>
      <c r="AE19" s="11">
        <f t="shared" si="10"/>
        <v>68</v>
      </c>
      <c r="AF19" s="11">
        <f t="shared" si="11"/>
        <v>794</v>
      </c>
    </row>
    <row r="20" spans="1:32" x14ac:dyDescent="0.25">
      <c r="A20" s="1">
        <v>14</v>
      </c>
      <c r="B20" s="17" t="s">
        <v>48</v>
      </c>
      <c r="C20" s="3">
        <f>VLOOKUP(D20,'[1]Tabelen masters'!C$6:D164,2,FALSE)</f>
        <v>1.75</v>
      </c>
      <c r="D20" s="18">
        <v>45</v>
      </c>
      <c r="E20" s="5">
        <f t="shared" si="0"/>
        <v>1.8</v>
      </c>
      <c r="F20" s="6">
        <v>66</v>
      </c>
      <c r="G20" s="7">
        <f t="shared" si="1"/>
        <v>10</v>
      </c>
      <c r="H20" s="8"/>
      <c r="I20" s="4">
        <v>132</v>
      </c>
      <c r="J20" s="7">
        <f t="shared" si="2"/>
        <v>10</v>
      </c>
      <c r="K20" s="13">
        <v>19</v>
      </c>
      <c r="L20" s="4">
        <v>85</v>
      </c>
      <c r="M20" s="9">
        <f t="shared" si="3"/>
        <v>10</v>
      </c>
      <c r="N20" s="13"/>
      <c r="O20" s="4">
        <v>98</v>
      </c>
      <c r="P20" s="9">
        <f t="shared" si="4"/>
        <v>10</v>
      </c>
      <c r="Q20" s="13"/>
      <c r="R20" s="4">
        <v>0</v>
      </c>
      <c r="S20" s="9" t="str">
        <f t="shared" si="5"/>
        <v xml:space="preserve"> </v>
      </c>
      <c r="T20" s="13"/>
      <c r="U20" s="4">
        <v>76</v>
      </c>
      <c r="V20" s="9">
        <f t="shared" si="6"/>
        <v>10</v>
      </c>
      <c r="W20" s="13"/>
      <c r="X20" s="4">
        <v>92</v>
      </c>
      <c r="Y20" s="9">
        <f t="shared" si="7"/>
        <v>10</v>
      </c>
      <c r="Z20" s="13"/>
      <c r="AA20" s="4">
        <v>135</v>
      </c>
      <c r="AB20" s="9">
        <f t="shared" si="8"/>
        <v>10</v>
      </c>
      <c r="AC20" s="15">
        <v>10</v>
      </c>
      <c r="AD20" s="9">
        <f t="shared" si="9"/>
        <v>783</v>
      </c>
      <c r="AE20" s="11">
        <f t="shared" si="10"/>
        <v>0</v>
      </c>
      <c r="AF20" s="11">
        <f t="shared" si="11"/>
        <v>783</v>
      </c>
    </row>
    <row r="21" spans="1:32" x14ac:dyDescent="0.25">
      <c r="A21" s="1">
        <v>15</v>
      </c>
      <c r="B21" s="12" t="s">
        <v>49</v>
      </c>
      <c r="C21" s="3">
        <f>VLOOKUP(D21,'[1]Tabelen masters'!C$6:D70,2,FALSE)</f>
        <v>2.12</v>
      </c>
      <c r="D21" s="4">
        <v>52</v>
      </c>
      <c r="E21" s="5">
        <f t="shared" si="0"/>
        <v>2.08</v>
      </c>
      <c r="F21" s="6">
        <v>105</v>
      </c>
      <c r="G21" s="7">
        <f t="shared" si="1"/>
        <v>10</v>
      </c>
      <c r="H21" s="8">
        <v>24</v>
      </c>
      <c r="I21" s="4">
        <v>109</v>
      </c>
      <c r="J21" s="7">
        <f t="shared" si="2"/>
        <v>10</v>
      </c>
      <c r="K21" s="4"/>
      <c r="L21" s="4">
        <v>88</v>
      </c>
      <c r="M21" s="9">
        <f t="shared" si="3"/>
        <v>10</v>
      </c>
      <c r="N21" s="4"/>
      <c r="O21" s="4">
        <v>166</v>
      </c>
      <c r="P21" s="9">
        <f t="shared" si="4"/>
        <v>10</v>
      </c>
      <c r="Q21" s="19">
        <v>28</v>
      </c>
      <c r="R21" s="4">
        <v>50</v>
      </c>
      <c r="S21" s="9">
        <f t="shared" si="5"/>
        <v>10</v>
      </c>
      <c r="T21" s="20"/>
      <c r="U21" s="4">
        <v>64</v>
      </c>
      <c r="V21" s="9">
        <f t="shared" si="6"/>
        <v>10</v>
      </c>
      <c r="W21" s="4"/>
      <c r="X21" s="4">
        <v>70</v>
      </c>
      <c r="Y21" s="9">
        <f t="shared" si="7"/>
        <v>10</v>
      </c>
      <c r="Z21" s="4"/>
      <c r="AA21" s="4">
        <v>0</v>
      </c>
      <c r="AB21" s="9" t="str">
        <f t="shared" si="8"/>
        <v xml:space="preserve"> </v>
      </c>
      <c r="AC21" s="10"/>
      <c r="AD21" s="9">
        <f t="shared" si="9"/>
        <v>774</v>
      </c>
      <c r="AE21" s="11">
        <f t="shared" si="10"/>
        <v>0</v>
      </c>
      <c r="AF21" s="11">
        <f t="shared" si="11"/>
        <v>774</v>
      </c>
    </row>
    <row r="22" spans="1:32" x14ac:dyDescent="0.25">
      <c r="A22" s="1">
        <v>16</v>
      </c>
      <c r="B22" s="12" t="s">
        <v>50</v>
      </c>
      <c r="C22" s="3">
        <f>VLOOKUP(D22,'[1]Tabelen masters'!C$6:D47,2,FALSE)</f>
        <v>1.75</v>
      </c>
      <c r="D22" s="4">
        <v>45</v>
      </c>
      <c r="E22" s="5">
        <f t="shared" si="0"/>
        <v>1.8</v>
      </c>
      <c r="F22" s="6">
        <v>78</v>
      </c>
      <c r="G22" s="7">
        <f t="shared" si="1"/>
        <v>10</v>
      </c>
      <c r="H22" s="8"/>
      <c r="I22" s="4">
        <v>94</v>
      </c>
      <c r="J22" s="7">
        <f t="shared" si="2"/>
        <v>10</v>
      </c>
      <c r="K22" s="13"/>
      <c r="L22" s="4">
        <v>72</v>
      </c>
      <c r="M22" s="9">
        <f t="shared" si="3"/>
        <v>10</v>
      </c>
      <c r="N22" s="13"/>
      <c r="O22" s="4">
        <v>84</v>
      </c>
      <c r="P22" s="9">
        <f t="shared" si="4"/>
        <v>10</v>
      </c>
      <c r="Q22" s="13"/>
      <c r="R22" s="4">
        <v>88</v>
      </c>
      <c r="S22" s="9">
        <f t="shared" si="5"/>
        <v>10</v>
      </c>
      <c r="T22" s="13"/>
      <c r="U22" s="4">
        <v>93</v>
      </c>
      <c r="V22" s="9">
        <f t="shared" si="6"/>
        <v>10</v>
      </c>
      <c r="W22" s="13">
        <v>26</v>
      </c>
      <c r="X22" s="4">
        <v>115</v>
      </c>
      <c r="Y22" s="9">
        <f t="shared" si="7"/>
        <v>10</v>
      </c>
      <c r="Z22" s="13">
        <v>18</v>
      </c>
      <c r="AA22" s="4">
        <v>92</v>
      </c>
      <c r="AB22" s="9">
        <f t="shared" si="8"/>
        <v>10</v>
      </c>
      <c r="AC22" s="10"/>
      <c r="AD22" s="9">
        <f t="shared" si="9"/>
        <v>840</v>
      </c>
      <c r="AE22" s="11">
        <f t="shared" si="10"/>
        <v>72</v>
      </c>
      <c r="AF22" s="11">
        <f t="shared" si="11"/>
        <v>768</v>
      </c>
    </row>
    <row r="23" spans="1:32" x14ac:dyDescent="0.25">
      <c r="A23" s="1">
        <v>17</v>
      </c>
      <c r="B23" s="12" t="s">
        <v>51</v>
      </c>
      <c r="C23" s="3">
        <f>VLOOKUP(D23,'[1]Tabelen masters'!C$6:D170,2,FALSE)</f>
        <v>2.12</v>
      </c>
      <c r="D23" s="4">
        <v>52</v>
      </c>
      <c r="E23" s="5">
        <f t="shared" si="0"/>
        <v>2.08</v>
      </c>
      <c r="F23" s="6">
        <v>94</v>
      </c>
      <c r="G23" s="7">
        <f t="shared" si="1"/>
        <v>10</v>
      </c>
      <c r="H23" s="8">
        <v>10</v>
      </c>
      <c r="I23" s="4">
        <v>109</v>
      </c>
      <c r="J23" s="7">
        <f t="shared" si="2"/>
        <v>10</v>
      </c>
      <c r="K23" s="4"/>
      <c r="L23" s="4">
        <v>117</v>
      </c>
      <c r="M23" s="9">
        <f t="shared" si="3"/>
        <v>10</v>
      </c>
      <c r="N23" s="4">
        <v>28</v>
      </c>
      <c r="O23" s="4">
        <v>0</v>
      </c>
      <c r="P23" s="9" t="str">
        <f t="shared" si="4"/>
        <v xml:space="preserve"> </v>
      </c>
      <c r="Q23" s="4"/>
      <c r="R23" s="4">
        <v>76</v>
      </c>
      <c r="S23" s="9">
        <f t="shared" si="5"/>
        <v>10</v>
      </c>
      <c r="T23" s="4"/>
      <c r="U23" s="4">
        <v>97</v>
      </c>
      <c r="V23" s="9">
        <f t="shared" si="6"/>
        <v>10</v>
      </c>
      <c r="W23" s="4">
        <v>11</v>
      </c>
      <c r="X23" s="4">
        <v>71</v>
      </c>
      <c r="Y23" s="9">
        <f t="shared" si="7"/>
        <v>10</v>
      </c>
      <c r="Z23" s="4"/>
      <c r="AA23" s="4">
        <v>68</v>
      </c>
      <c r="AB23" s="9">
        <f t="shared" si="8"/>
        <v>10</v>
      </c>
      <c r="AC23" s="15"/>
      <c r="AD23" s="9">
        <f t="shared" si="9"/>
        <v>751</v>
      </c>
      <c r="AE23" s="11">
        <f t="shared" si="10"/>
        <v>0</v>
      </c>
      <c r="AF23" s="11">
        <f t="shared" si="11"/>
        <v>751</v>
      </c>
    </row>
    <row r="24" spans="1:32" x14ac:dyDescent="0.25">
      <c r="A24" s="1">
        <v>18</v>
      </c>
      <c r="B24" s="12" t="s">
        <v>52</v>
      </c>
      <c r="C24" s="3">
        <f>VLOOKUP(D24,'[1]Tabelen masters'!C$6:D121,2,FALSE)</f>
        <v>1.65</v>
      </c>
      <c r="D24" s="4">
        <v>42</v>
      </c>
      <c r="E24" s="5">
        <f t="shared" si="0"/>
        <v>1.68</v>
      </c>
      <c r="F24" s="6">
        <v>97</v>
      </c>
      <c r="G24" s="7">
        <f t="shared" si="1"/>
        <v>10</v>
      </c>
      <c r="H24" s="8"/>
      <c r="I24" s="4">
        <v>94</v>
      </c>
      <c r="J24" s="7">
        <f t="shared" si="2"/>
        <v>10</v>
      </c>
      <c r="K24" s="13"/>
      <c r="L24" s="4">
        <v>110</v>
      </c>
      <c r="M24" s="9">
        <f t="shared" si="3"/>
        <v>10</v>
      </c>
      <c r="N24" s="13">
        <v>14</v>
      </c>
      <c r="O24" s="4">
        <v>86</v>
      </c>
      <c r="P24" s="9">
        <f t="shared" si="4"/>
        <v>10</v>
      </c>
      <c r="Q24" s="13"/>
      <c r="R24" s="4">
        <v>89</v>
      </c>
      <c r="S24" s="9">
        <f t="shared" si="5"/>
        <v>10</v>
      </c>
      <c r="T24" s="13"/>
      <c r="U24" s="4">
        <v>70</v>
      </c>
      <c r="V24" s="9">
        <f t="shared" si="6"/>
        <v>10</v>
      </c>
      <c r="W24" s="13"/>
      <c r="X24" s="4">
        <v>86</v>
      </c>
      <c r="Y24" s="9">
        <f t="shared" si="7"/>
        <v>10</v>
      </c>
      <c r="Z24" s="13"/>
      <c r="AA24" s="4">
        <v>92</v>
      </c>
      <c r="AB24" s="9">
        <f t="shared" si="8"/>
        <v>10</v>
      </c>
      <c r="AC24" s="10"/>
      <c r="AD24" s="9">
        <f t="shared" si="9"/>
        <v>818</v>
      </c>
      <c r="AE24" s="11">
        <f t="shared" si="10"/>
        <v>70</v>
      </c>
      <c r="AF24" s="11">
        <f t="shared" si="11"/>
        <v>748</v>
      </c>
    </row>
    <row r="25" spans="1:32" x14ac:dyDescent="0.25">
      <c r="A25" s="1">
        <v>19</v>
      </c>
      <c r="B25" s="17" t="s">
        <v>53</v>
      </c>
      <c r="C25" s="3">
        <f>VLOOKUP(D25,'[1]Tabelen masters'!C$6:D66,2,FALSE)</f>
        <v>1.85</v>
      </c>
      <c r="D25" s="18">
        <v>47</v>
      </c>
      <c r="E25" s="5">
        <f t="shared" si="0"/>
        <v>1.88</v>
      </c>
      <c r="F25" s="6">
        <v>116</v>
      </c>
      <c r="G25" s="7">
        <f t="shared" si="1"/>
        <v>10</v>
      </c>
      <c r="H25" s="8">
        <v>12</v>
      </c>
      <c r="I25" s="4">
        <v>93</v>
      </c>
      <c r="J25" s="7">
        <f t="shared" si="2"/>
        <v>10</v>
      </c>
      <c r="K25" s="4"/>
      <c r="L25" s="4">
        <v>107</v>
      </c>
      <c r="M25" s="9">
        <f t="shared" si="3"/>
        <v>10</v>
      </c>
      <c r="N25" s="4"/>
      <c r="O25" s="4">
        <v>0</v>
      </c>
      <c r="P25" s="9" t="str">
        <f t="shared" si="4"/>
        <v xml:space="preserve"> </v>
      </c>
      <c r="Q25" s="4"/>
      <c r="R25" s="4"/>
      <c r="S25" s="9" t="str">
        <f t="shared" si="5"/>
        <v xml:space="preserve"> </v>
      </c>
      <c r="T25" s="4"/>
      <c r="U25" s="4">
        <v>100</v>
      </c>
      <c r="V25" s="9">
        <f t="shared" si="6"/>
        <v>10</v>
      </c>
      <c r="W25" s="4">
        <v>22</v>
      </c>
      <c r="X25" s="4">
        <v>128</v>
      </c>
      <c r="Y25" s="9">
        <f t="shared" si="7"/>
        <v>10</v>
      </c>
      <c r="Z25" s="4">
        <v>14</v>
      </c>
      <c r="AA25" s="4">
        <v>93</v>
      </c>
      <c r="AB25" s="9">
        <f t="shared" si="8"/>
        <v>10</v>
      </c>
      <c r="AC25" s="10"/>
      <c r="AD25" s="9">
        <f t="shared" si="9"/>
        <v>745</v>
      </c>
      <c r="AE25" s="11">
        <f t="shared" si="10"/>
        <v>0</v>
      </c>
      <c r="AF25" s="11">
        <f t="shared" si="11"/>
        <v>745</v>
      </c>
    </row>
    <row r="26" spans="1:32" x14ac:dyDescent="0.25">
      <c r="A26" s="1">
        <v>20</v>
      </c>
      <c r="B26" s="12" t="s">
        <v>54</v>
      </c>
      <c r="C26" s="3">
        <f>VLOOKUP(D26,'[1]Tabelen masters'!C$6:D190,2,FALSE)</f>
        <v>1.75</v>
      </c>
      <c r="D26" s="4">
        <v>45</v>
      </c>
      <c r="E26" s="5">
        <f t="shared" si="0"/>
        <v>1.8</v>
      </c>
      <c r="F26" s="6">
        <v>81</v>
      </c>
      <c r="G26" s="7">
        <f t="shared" si="1"/>
        <v>10</v>
      </c>
      <c r="H26" s="8"/>
      <c r="I26" s="4">
        <v>90</v>
      </c>
      <c r="J26" s="7">
        <f t="shared" si="2"/>
        <v>10</v>
      </c>
      <c r="K26" s="13"/>
      <c r="L26" s="4">
        <v>105</v>
      </c>
      <c r="M26" s="9">
        <f t="shared" si="3"/>
        <v>10</v>
      </c>
      <c r="N26" s="13">
        <v>18</v>
      </c>
      <c r="O26" s="4">
        <v>93</v>
      </c>
      <c r="P26" s="9">
        <f t="shared" si="4"/>
        <v>10</v>
      </c>
      <c r="Q26" s="13"/>
      <c r="R26" s="4">
        <v>74</v>
      </c>
      <c r="S26" s="9">
        <f t="shared" si="5"/>
        <v>10</v>
      </c>
      <c r="T26" s="13"/>
      <c r="U26" s="4">
        <v>64</v>
      </c>
      <c r="V26" s="9">
        <f t="shared" si="6"/>
        <v>10</v>
      </c>
      <c r="W26" s="13"/>
      <c r="X26" s="4">
        <v>132</v>
      </c>
      <c r="Y26" s="9">
        <f t="shared" si="7"/>
        <v>10</v>
      </c>
      <c r="Z26" s="13">
        <v>16</v>
      </c>
      <c r="AA26" s="4">
        <v>0</v>
      </c>
      <c r="AB26" s="9" t="str">
        <f t="shared" si="8"/>
        <v xml:space="preserve"> </v>
      </c>
      <c r="AC26" s="10"/>
      <c r="AD26" s="9">
        <f t="shared" si="9"/>
        <v>743</v>
      </c>
      <c r="AE26" s="11">
        <f t="shared" si="10"/>
        <v>0</v>
      </c>
      <c r="AF26" s="11">
        <f t="shared" si="11"/>
        <v>743</v>
      </c>
    </row>
    <row r="27" spans="1:32" x14ac:dyDescent="0.25">
      <c r="A27" s="1">
        <v>21</v>
      </c>
      <c r="B27" s="12" t="s">
        <v>55</v>
      </c>
      <c r="C27" s="3">
        <f>VLOOKUP(D27,'[1]Tabelen masters'!C$6:D53,2,FALSE)</f>
        <v>2.12</v>
      </c>
      <c r="D27" s="4">
        <v>52</v>
      </c>
      <c r="E27" s="5">
        <f t="shared" si="0"/>
        <v>2.08</v>
      </c>
      <c r="F27" s="6">
        <v>101</v>
      </c>
      <c r="G27" s="7">
        <f t="shared" si="1"/>
        <v>10</v>
      </c>
      <c r="H27" s="8"/>
      <c r="I27" s="4">
        <v>82</v>
      </c>
      <c r="J27" s="7">
        <f t="shared" si="2"/>
        <v>10</v>
      </c>
      <c r="K27" s="4"/>
      <c r="L27" s="4">
        <v>77</v>
      </c>
      <c r="M27" s="9">
        <f t="shared" si="3"/>
        <v>10</v>
      </c>
      <c r="N27" s="4"/>
      <c r="O27" s="4">
        <v>84</v>
      </c>
      <c r="P27" s="9">
        <f t="shared" si="4"/>
        <v>10</v>
      </c>
      <c r="Q27" s="4"/>
      <c r="R27" s="4">
        <v>0</v>
      </c>
      <c r="S27" s="9" t="str">
        <f t="shared" si="5"/>
        <v xml:space="preserve"> </v>
      </c>
      <c r="T27" s="4"/>
      <c r="U27" s="4">
        <v>109</v>
      </c>
      <c r="V27" s="9">
        <f t="shared" si="6"/>
        <v>10</v>
      </c>
      <c r="W27" s="4">
        <v>28</v>
      </c>
      <c r="X27" s="4">
        <v>108</v>
      </c>
      <c r="Y27" s="9">
        <f t="shared" si="7"/>
        <v>10</v>
      </c>
      <c r="Z27" s="4">
        <v>8</v>
      </c>
      <c r="AA27" s="4">
        <v>73</v>
      </c>
      <c r="AB27" s="9">
        <f t="shared" si="8"/>
        <v>10</v>
      </c>
      <c r="AC27" s="10"/>
      <c r="AD27" s="9">
        <f t="shared" si="9"/>
        <v>740</v>
      </c>
      <c r="AE27" s="11">
        <f t="shared" si="10"/>
        <v>0</v>
      </c>
      <c r="AF27" s="11">
        <f t="shared" si="11"/>
        <v>740</v>
      </c>
    </row>
    <row r="28" spans="1:32" x14ac:dyDescent="0.25">
      <c r="A28" s="1">
        <v>22</v>
      </c>
      <c r="B28" s="21" t="s">
        <v>56</v>
      </c>
      <c r="C28" s="3">
        <f>VLOOKUP(D28,'[1]Tabelen masters'!C$6:D171,2,FALSE)</f>
        <v>1.65</v>
      </c>
      <c r="D28" s="4">
        <v>42</v>
      </c>
      <c r="E28" s="5">
        <f t="shared" si="0"/>
        <v>1.68</v>
      </c>
      <c r="F28" s="6">
        <v>85</v>
      </c>
      <c r="G28" s="7">
        <f t="shared" si="1"/>
        <v>10</v>
      </c>
      <c r="H28" s="8"/>
      <c r="I28" s="4">
        <v>141</v>
      </c>
      <c r="J28" s="7">
        <f t="shared" si="2"/>
        <v>10</v>
      </c>
      <c r="K28" s="13">
        <v>19</v>
      </c>
      <c r="L28" s="4">
        <v>74</v>
      </c>
      <c r="M28" s="9">
        <f t="shared" si="3"/>
        <v>10</v>
      </c>
      <c r="N28" s="13"/>
      <c r="O28" s="4">
        <v>74</v>
      </c>
      <c r="P28" s="9">
        <f t="shared" si="4"/>
        <v>10</v>
      </c>
      <c r="Q28" s="13"/>
      <c r="R28" s="4">
        <v>70</v>
      </c>
      <c r="S28" s="9">
        <f t="shared" si="5"/>
        <v>10</v>
      </c>
      <c r="T28" s="13"/>
      <c r="U28" s="4">
        <v>88</v>
      </c>
      <c r="V28" s="9">
        <f t="shared" si="6"/>
        <v>10</v>
      </c>
      <c r="W28" s="13"/>
      <c r="X28" s="4">
        <v>72</v>
      </c>
      <c r="Y28" s="9">
        <f t="shared" si="7"/>
        <v>10</v>
      </c>
      <c r="Z28" s="13"/>
      <c r="AA28" s="4">
        <v>103</v>
      </c>
      <c r="AB28" s="9">
        <f t="shared" si="8"/>
        <v>10</v>
      </c>
      <c r="AC28" s="10"/>
      <c r="AD28" s="9">
        <f t="shared" si="9"/>
        <v>806</v>
      </c>
      <c r="AE28" s="11">
        <f t="shared" si="10"/>
        <v>70</v>
      </c>
      <c r="AF28" s="11">
        <f t="shared" si="11"/>
        <v>736</v>
      </c>
    </row>
    <row r="29" spans="1:32" x14ac:dyDescent="0.25">
      <c r="A29" s="1">
        <v>23</v>
      </c>
      <c r="B29" s="21" t="s">
        <v>57</v>
      </c>
      <c r="C29" s="3">
        <f>VLOOKUP(D29,'[1]Tabelen masters'!C$6:D71,2,FALSE)</f>
        <v>1.95</v>
      </c>
      <c r="D29" s="4">
        <v>50</v>
      </c>
      <c r="E29" s="5">
        <f t="shared" si="0"/>
        <v>2</v>
      </c>
      <c r="F29" s="6">
        <v>95</v>
      </c>
      <c r="G29" s="7">
        <f t="shared" si="1"/>
        <v>10</v>
      </c>
      <c r="H29" s="8"/>
      <c r="I29" s="4">
        <v>132</v>
      </c>
      <c r="J29" s="7">
        <f t="shared" si="2"/>
        <v>10</v>
      </c>
      <c r="K29" s="4">
        <v>19</v>
      </c>
      <c r="L29" s="4">
        <v>142</v>
      </c>
      <c r="M29" s="9">
        <f t="shared" si="3"/>
        <v>10</v>
      </c>
      <c r="N29" s="4">
        <v>16</v>
      </c>
      <c r="O29" s="4">
        <v>0</v>
      </c>
      <c r="P29" s="9" t="str">
        <f t="shared" si="4"/>
        <v xml:space="preserve"> </v>
      </c>
      <c r="Q29" s="4"/>
      <c r="R29" s="4">
        <v>84</v>
      </c>
      <c r="S29" s="9">
        <f t="shared" si="5"/>
        <v>10</v>
      </c>
      <c r="T29" s="4"/>
      <c r="U29" s="4">
        <v>71</v>
      </c>
      <c r="V29" s="9">
        <f t="shared" si="6"/>
        <v>10</v>
      </c>
      <c r="W29" s="4"/>
      <c r="X29" s="4">
        <v>106</v>
      </c>
      <c r="Y29" s="9">
        <f t="shared" si="7"/>
        <v>10</v>
      </c>
      <c r="Z29" s="4"/>
      <c r="AA29" s="4"/>
      <c r="AB29" s="9" t="str">
        <f t="shared" si="8"/>
        <v xml:space="preserve"> </v>
      </c>
      <c r="AC29" s="10"/>
      <c r="AD29" s="9">
        <f t="shared" si="9"/>
        <v>725</v>
      </c>
      <c r="AE29" s="11">
        <f t="shared" si="10"/>
        <v>0</v>
      </c>
      <c r="AF29" s="11">
        <f t="shared" si="11"/>
        <v>725</v>
      </c>
    </row>
    <row r="30" spans="1:32" x14ac:dyDescent="0.25">
      <c r="A30" s="1">
        <v>24</v>
      </c>
      <c r="B30" s="12" t="s">
        <v>58</v>
      </c>
      <c r="C30" s="3">
        <f>VLOOKUP(D30,'[1]Tabelen masters'!C$6:D148,2,FALSE)</f>
        <v>1.65</v>
      </c>
      <c r="D30" s="22">
        <v>42</v>
      </c>
      <c r="E30" s="5">
        <f t="shared" si="0"/>
        <v>1.68</v>
      </c>
      <c r="F30" s="6">
        <v>78</v>
      </c>
      <c r="G30" s="7">
        <f t="shared" si="1"/>
        <v>10</v>
      </c>
      <c r="H30" s="8"/>
      <c r="I30" s="4">
        <v>110</v>
      </c>
      <c r="J30" s="7">
        <f t="shared" si="2"/>
        <v>10</v>
      </c>
      <c r="K30" s="13"/>
      <c r="L30" s="4">
        <v>82</v>
      </c>
      <c r="M30" s="9">
        <f t="shared" si="3"/>
        <v>10</v>
      </c>
      <c r="N30" s="13"/>
      <c r="O30" s="4">
        <v>119</v>
      </c>
      <c r="P30" s="9">
        <f t="shared" si="4"/>
        <v>10</v>
      </c>
      <c r="Q30" s="13">
        <v>20</v>
      </c>
      <c r="R30" s="4">
        <v>77</v>
      </c>
      <c r="S30" s="9">
        <f t="shared" si="5"/>
        <v>10</v>
      </c>
      <c r="T30" s="13"/>
      <c r="U30" s="4">
        <v>0</v>
      </c>
      <c r="V30" s="9" t="str">
        <f t="shared" si="6"/>
        <v xml:space="preserve"> </v>
      </c>
      <c r="W30" s="13"/>
      <c r="X30" s="4">
        <v>90</v>
      </c>
      <c r="Y30" s="9">
        <f t="shared" si="7"/>
        <v>10</v>
      </c>
      <c r="Z30" s="13"/>
      <c r="AA30" s="4">
        <v>67</v>
      </c>
      <c r="AB30" s="9">
        <f t="shared" si="8"/>
        <v>10</v>
      </c>
      <c r="AC30" s="15"/>
      <c r="AD30" s="9">
        <f t="shared" si="9"/>
        <v>713</v>
      </c>
      <c r="AE30" s="11">
        <f t="shared" si="10"/>
        <v>0</v>
      </c>
      <c r="AF30" s="11">
        <f t="shared" si="11"/>
        <v>713</v>
      </c>
    </row>
    <row r="31" spans="1:32" x14ac:dyDescent="0.25">
      <c r="A31" s="1">
        <v>25</v>
      </c>
      <c r="B31" s="12" t="s">
        <v>59</v>
      </c>
      <c r="C31" s="3">
        <f>VLOOKUP(D31,'[1]Tabelen masters'!C$6:D88,2,FALSE)</f>
        <v>2.62</v>
      </c>
      <c r="D31" s="4">
        <v>60</v>
      </c>
      <c r="E31" s="5">
        <f t="shared" si="0"/>
        <v>2.4</v>
      </c>
      <c r="F31" s="6">
        <v>100</v>
      </c>
      <c r="G31" s="7">
        <f t="shared" si="1"/>
        <v>10</v>
      </c>
      <c r="H31" s="8">
        <v>18</v>
      </c>
      <c r="I31" s="4">
        <v>65</v>
      </c>
      <c r="J31" s="7">
        <f t="shared" si="2"/>
        <v>10</v>
      </c>
      <c r="K31" s="4"/>
      <c r="L31" s="4">
        <v>106</v>
      </c>
      <c r="M31" s="9">
        <f t="shared" si="3"/>
        <v>10</v>
      </c>
      <c r="N31" s="4"/>
      <c r="O31" s="4">
        <v>84</v>
      </c>
      <c r="P31" s="9">
        <f t="shared" si="4"/>
        <v>10</v>
      </c>
      <c r="Q31" s="4"/>
      <c r="R31" s="4">
        <v>91</v>
      </c>
      <c r="S31" s="9">
        <f t="shared" si="5"/>
        <v>10</v>
      </c>
      <c r="T31" s="4"/>
      <c r="U31" s="4">
        <v>85</v>
      </c>
      <c r="V31" s="9">
        <f t="shared" si="6"/>
        <v>10</v>
      </c>
      <c r="W31" s="4"/>
      <c r="X31" s="4">
        <v>83</v>
      </c>
      <c r="Y31" s="9">
        <f t="shared" si="7"/>
        <v>10</v>
      </c>
      <c r="Z31" s="4"/>
      <c r="AA31" s="4">
        <v>0</v>
      </c>
      <c r="AB31" s="9" t="str">
        <f t="shared" si="8"/>
        <v xml:space="preserve"> </v>
      </c>
      <c r="AC31" s="15"/>
      <c r="AD31" s="9">
        <f t="shared" si="9"/>
        <v>702</v>
      </c>
      <c r="AE31" s="11">
        <f t="shared" si="10"/>
        <v>0</v>
      </c>
      <c r="AF31" s="11">
        <f t="shared" si="11"/>
        <v>702</v>
      </c>
    </row>
    <row r="32" spans="1:32" x14ac:dyDescent="0.25">
      <c r="A32" s="1">
        <v>26</v>
      </c>
      <c r="B32" s="12" t="s">
        <v>60</v>
      </c>
      <c r="C32" s="3">
        <f>VLOOKUP(D32,'[1]Tabelen masters'!C$6:D111,2,FALSE)</f>
        <v>1.85</v>
      </c>
      <c r="D32" s="4">
        <v>47</v>
      </c>
      <c r="E32" s="5">
        <f t="shared" si="0"/>
        <v>1.88</v>
      </c>
      <c r="F32" s="6">
        <v>85</v>
      </c>
      <c r="G32" s="7">
        <f t="shared" si="1"/>
        <v>10</v>
      </c>
      <c r="H32" s="8"/>
      <c r="I32" s="4">
        <v>0</v>
      </c>
      <c r="J32" s="7" t="str">
        <f t="shared" si="2"/>
        <v/>
      </c>
      <c r="K32" s="13"/>
      <c r="L32" s="4">
        <v>119</v>
      </c>
      <c r="M32" s="9">
        <f t="shared" si="3"/>
        <v>10</v>
      </c>
      <c r="N32" s="13">
        <v>10</v>
      </c>
      <c r="O32" s="4">
        <v>72</v>
      </c>
      <c r="P32" s="9">
        <f t="shared" si="4"/>
        <v>10</v>
      </c>
      <c r="Q32" s="13"/>
      <c r="R32" s="4">
        <v>111</v>
      </c>
      <c r="S32" s="9">
        <f t="shared" si="5"/>
        <v>10</v>
      </c>
      <c r="T32" s="13">
        <v>8</v>
      </c>
      <c r="U32" s="4"/>
      <c r="V32" s="9" t="str">
        <f t="shared" si="6"/>
        <v xml:space="preserve"> </v>
      </c>
      <c r="W32" s="13"/>
      <c r="X32" s="4">
        <v>67</v>
      </c>
      <c r="Y32" s="9">
        <f t="shared" si="7"/>
        <v>10</v>
      </c>
      <c r="Z32" s="13"/>
      <c r="AA32" s="4">
        <v>105</v>
      </c>
      <c r="AB32" s="9">
        <f t="shared" si="8"/>
        <v>10</v>
      </c>
      <c r="AC32" s="10">
        <v>12</v>
      </c>
      <c r="AD32" s="9">
        <f t="shared" si="9"/>
        <v>649</v>
      </c>
      <c r="AE32" s="11">
        <f t="shared" si="10"/>
        <v>0</v>
      </c>
      <c r="AF32" s="11">
        <f t="shared" si="11"/>
        <v>649</v>
      </c>
    </row>
    <row r="33" spans="1:32" x14ac:dyDescent="0.25">
      <c r="A33" s="1">
        <v>27</v>
      </c>
      <c r="B33" s="12" t="s">
        <v>61</v>
      </c>
      <c r="C33" s="3">
        <f>VLOOKUP(D33,'[1]Tabelen masters'!C$6:D86,2,FALSE)</f>
        <v>3.37</v>
      </c>
      <c r="D33" s="4">
        <v>72</v>
      </c>
      <c r="E33" s="5">
        <f t="shared" si="0"/>
        <v>2.88</v>
      </c>
      <c r="F33" s="6">
        <v>0</v>
      </c>
      <c r="G33" s="7" t="str">
        <f t="shared" si="1"/>
        <v/>
      </c>
      <c r="H33" s="8"/>
      <c r="I33" s="4"/>
      <c r="J33" s="7" t="str">
        <f t="shared" si="2"/>
        <v/>
      </c>
      <c r="K33" s="4"/>
      <c r="L33" s="4">
        <v>93</v>
      </c>
      <c r="M33" s="9">
        <f t="shared" si="3"/>
        <v>10</v>
      </c>
      <c r="N33" s="4"/>
      <c r="O33" s="4">
        <v>117</v>
      </c>
      <c r="P33" s="9">
        <f t="shared" si="4"/>
        <v>10</v>
      </c>
      <c r="Q33" s="4">
        <v>11</v>
      </c>
      <c r="R33" s="4">
        <v>106</v>
      </c>
      <c r="S33" s="9">
        <f t="shared" si="5"/>
        <v>10</v>
      </c>
      <c r="T33" s="4"/>
      <c r="U33" s="4">
        <v>102</v>
      </c>
      <c r="V33" s="9">
        <f t="shared" si="6"/>
        <v>10</v>
      </c>
      <c r="W33" s="4">
        <v>11</v>
      </c>
      <c r="X33" s="4">
        <v>132</v>
      </c>
      <c r="Y33" s="9">
        <f t="shared" si="7"/>
        <v>10</v>
      </c>
      <c r="Z33" s="4"/>
      <c r="AA33" s="4"/>
      <c r="AB33" s="9" t="str">
        <f t="shared" si="8"/>
        <v xml:space="preserve"> </v>
      </c>
      <c r="AC33" s="9"/>
      <c r="AD33" s="9">
        <f t="shared" si="9"/>
        <v>622</v>
      </c>
      <c r="AE33" s="11">
        <f t="shared" si="10"/>
        <v>0</v>
      </c>
      <c r="AF33" s="11">
        <f t="shared" si="11"/>
        <v>622</v>
      </c>
    </row>
    <row r="34" spans="1:32" x14ac:dyDescent="0.25">
      <c r="A34" s="1">
        <v>28</v>
      </c>
      <c r="B34" s="12" t="s">
        <v>62</v>
      </c>
      <c r="C34" s="3">
        <f>VLOOKUP(D34,'[1]Tabelen masters'!C$6:D192,2,FALSE)</f>
        <v>3.37</v>
      </c>
      <c r="D34" s="4">
        <v>72</v>
      </c>
      <c r="E34" s="5">
        <f t="shared" si="0"/>
        <v>2.88</v>
      </c>
      <c r="F34" s="6">
        <v>85</v>
      </c>
      <c r="G34" s="7">
        <f t="shared" si="1"/>
        <v>10</v>
      </c>
      <c r="H34" s="8"/>
      <c r="I34" s="4">
        <v>107</v>
      </c>
      <c r="J34" s="7">
        <f t="shared" si="2"/>
        <v>10</v>
      </c>
      <c r="K34" s="13"/>
      <c r="L34" s="4">
        <v>0</v>
      </c>
      <c r="M34" s="9" t="str">
        <f t="shared" si="3"/>
        <v xml:space="preserve"> </v>
      </c>
      <c r="N34" s="13"/>
      <c r="O34" s="4">
        <v>69</v>
      </c>
      <c r="P34" s="9">
        <f t="shared" si="4"/>
        <v>10</v>
      </c>
      <c r="Q34" s="13"/>
      <c r="R34" s="4">
        <v>105</v>
      </c>
      <c r="S34" s="9">
        <f t="shared" si="5"/>
        <v>10</v>
      </c>
      <c r="T34" s="13">
        <v>26</v>
      </c>
      <c r="U34" s="4"/>
      <c r="V34" s="9" t="str">
        <f t="shared" si="6"/>
        <v xml:space="preserve"> </v>
      </c>
      <c r="W34" s="13"/>
      <c r="X34" s="4">
        <v>79</v>
      </c>
      <c r="Y34" s="9">
        <f t="shared" si="7"/>
        <v>10</v>
      </c>
      <c r="Z34" s="13"/>
      <c r="AA34" s="4">
        <v>81</v>
      </c>
      <c r="AB34" s="9">
        <f t="shared" si="8"/>
        <v>10</v>
      </c>
      <c r="AC34" s="15"/>
      <c r="AD34" s="9">
        <f t="shared" si="9"/>
        <v>612</v>
      </c>
      <c r="AE34" s="11">
        <f t="shared" si="10"/>
        <v>0</v>
      </c>
      <c r="AF34" s="11">
        <f t="shared" si="11"/>
        <v>612</v>
      </c>
    </row>
    <row r="35" spans="1:32" x14ac:dyDescent="0.25">
      <c r="A35" s="1">
        <v>29</v>
      </c>
      <c r="B35" s="12" t="s">
        <v>63</v>
      </c>
      <c r="C35" s="3">
        <f>VLOOKUP(D35,'[1]Tabelen masters'!C$6:D179,2,FALSE)</f>
        <v>2.62</v>
      </c>
      <c r="D35" s="4">
        <v>60</v>
      </c>
      <c r="E35" s="5">
        <f t="shared" si="0"/>
        <v>2.4</v>
      </c>
      <c r="F35" s="6">
        <v>0</v>
      </c>
      <c r="G35" s="7" t="str">
        <f t="shared" si="1"/>
        <v/>
      </c>
      <c r="H35" s="8"/>
      <c r="I35" s="4"/>
      <c r="J35" s="7" t="str">
        <f t="shared" si="2"/>
        <v/>
      </c>
      <c r="K35" s="4"/>
      <c r="L35" s="4">
        <v>92</v>
      </c>
      <c r="M35" s="9">
        <f t="shared" si="3"/>
        <v>10</v>
      </c>
      <c r="N35" s="4"/>
      <c r="O35" s="4">
        <v>79</v>
      </c>
      <c r="P35" s="9">
        <f t="shared" si="4"/>
        <v>10</v>
      </c>
      <c r="Q35" s="4"/>
      <c r="R35" s="4">
        <v>100</v>
      </c>
      <c r="S35" s="9">
        <f t="shared" si="5"/>
        <v>10</v>
      </c>
      <c r="T35" s="4"/>
      <c r="U35" s="4"/>
      <c r="V35" s="9" t="str">
        <f t="shared" si="6"/>
        <v xml:space="preserve"> </v>
      </c>
      <c r="W35" s="4"/>
      <c r="X35" s="4">
        <v>94</v>
      </c>
      <c r="Y35" s="9">
        <f t="shared" si="7"/>
        <v>10</v>
      </c>
      <c r="Z35" s="16">
        <v>28</v>
      </c>
      <c r="AA35" s="4">
        <v>121</v>
      </c>
      <c r="AB35" s="9">
        <f t="shared" si="8"/>
        <v>10</v>
      </c>
      <c r="AC35" s="15">
        <v>16</v>
      </c>
      <c r="AD35" s="9">
        <f t="shared" si="9"/>
        <v>580</v>
      </c>
      <c r="AE35" s="11">
        <f t="shared" si="10"/>
        <v>0</v>
      </c>
      <c r="AF35" s="11">
        <f t="shared" si="11"/>
        <v>580</v>
      </c>
    </row>
    <row r="36" spans="1:32" x14ac:dyDescent="0.25">
      <c r="A36" s="1">
        <v>30</v>
      </c>
      <c r="B36" s="12" t="s">
        <v>64</v>
      </c>
      <c r="C36" s="3">
        <f>VLOOKUP(D36,'[1]Tabelen masters'!C$6:D152,2,FALSE)</f>
        <v>3.75</v>
      </c>
      <c r="D36" s="23">
        <v>80</v>
      </c>
      <c r="E36" s="5">
        <f t="shared" si="0"/>
        <v>3.2</v>
      </c>
      <c r="F36" s="6">
        <v>84</v>
      </c>
      <c r="G36" s="7">
        <f t="shared" si="1"/>
        <v>10</v>
      </c>
      <c r="H36" s="8"/>
      <c r="I36" s="4">
        <v>112</v>
      </c>
      <c r="J36" s="7">
        <f t="shared" si="2"/>
        <v>10</v>
      </c>
      <c r="K36" s="13"/>
      <c r="L36" s="4">
        <v>0</v>
      </c>
      <c r="M36" s="9" t="str">
        <f t="shared" si="3"/>
        <v xml:space="preserve"> </v>
      </c>
      <c r="N36" s="13"/>
      <c r="O36" s="4">
        <v>164</v>
      </c>
      <c r="P36" s="9">
        <f t="shared" si="4"/>
        <v>10</v>
      </c>
      <c r="Q36" s="13">
        <v>22</v>
      </c>
      <c r="R36" s="4">
        <v>118</v>
      </c>
      <c r="S36" s="9">
        <f t="shared" si="5"/>
        <v>10</v>
      </c>
      <c r="T36" s="13"/>
      <c r="U36" s="4"/>
      <c r="V36" s="9" t="str">
        <f t="shared" si="6"/>
        <v xml:space="preserve"> </v>
      </c>
      <c r="W36" s="13"/>
      <c r="X36" s="4"/>
      <c r="Y36" s="9" t="str">
        <f t="shared" si="7"/>
        <v xml:space="preserve"> </v>
      </c>
      <c r="Z36" s="13"/>
      <c r="AA36" s="4"/>
      <c r="AB36" s="9" t="str">
        <f t="shared" si="8"/>
        <v xml:space="preserve"> </v>
      </c>
      <c r="AC36" s="15"/>
      <c r="AD36" s="9">
        <f t="shared" si="9"/>
        <v>540</v>
      </c>
      <c r="AE36" s="11">
        <f t="shared" si="10"/>
        <v>0</v>
      </c>
      <c r="AF36" s="11">
        <f t="shared" si="11"/>
        <v>540</v>
      </c>
    </row>
    <row r="37" spans="1:32" x14ac:dyDescent="0.25">
      <c r="A37" s="1">
        <v>31</v>
      </c>
      <c r="B37" s="2" t="s">
        <v>65</v>
      </c>
      <c r="C37" s="3">
        <f>VLOOKUP(D37,'[1]Tabelen masters'!C$6:D165,2,FALSE)</f>
        <v>3.12</v>
      </c>
      <c r="D37" s="4">
        <v>68</v>
      </c>
      <c r="E37" s="5">
        <f t="shared" si="0"/>
        <v>2.72</v>
      </c>
      <c r="F37" s="6">
        <v>56</v>
      </c>
      <c r="G37" s="7">
        <f t="shared" si="1"/>
        <v>10</v>
      </c>
      <c r="H37" s="8"/>
      <c r="I37" s="4">
        <v>0</v>
      </c>
      <c r="J37" s="7" t="str">
        <f t="shared" si="2"/>
        <v/>
      </c>
      <c r="K37" s="4"/>
      <c r="L37" s="4"/>
      <c r="M37" s="9" t="str">
        <f t="shared" si="3"/>
        <v xml:space="preserve"> </v>
      </c>
      <c r="N37" s="4"/>
      <c r="O37" s="4">
        <v>134</v>
      </c>
      <c r="P37" s="9">
        <f t="shared" si="4"/>
        <v>10</v>
      </c>
      <c r="Q37" s="4">
        <v>16</v>
      </c>
      <c r="R37" s="4">
        <v>162</v>
      </c>
      <c r="S37" s="9">
        <f t="shared" si="5"/>
        <v>10</v>
      </c>
      <c r="T37" s="4">
        <v>22</v>
      </c>
      <c r="U37" s="4"/>
      <c r="V37" s="9" t="str">
        <f t="shared" si="6"/>
        <v xml:space="preserve"> </v>
      </c>
      <c r="W37" s="4"/>
      <c r="X37" s="4"/>
      <c r="Y37" s="9" t="str">
        <f t="shared" si="7"/>
        <v xml:space="preserve"> </v>
      </c>
      <c r="Z37" s="4"/>
      <c r="AA37" s="4">
        <v>72</v>
      </c>
      <c r="AB37" s="9">
        <f t="shared" si="8"/>
        <v>10</v>
      </c>
      <c r="AC37" s="10"/>
      <c r="AD37" s="9">
        <f t="shared" si="9"/>
        <v>502</v>
      </c>
      <c r="AE37" s="11">
        <f t="shared" si="10"/>
        <v>0</v>
      </c>
      <c r="AF37" s="11">
        <f t="shared" si="11"/>
        <v>502</v>
      </c>
    </row>
    <row r="38" spans="1:32" x14ac:dyDescent="0.25">
      <c r="A38" s="1">
        <v>32</v>
      </c>
      <c r="B38" s="12" t="s">
        <v>66</v>
      </c>
      <c r="C38" s="3">
        <f>VLOOKUP(D38,'[1]Tabelen masters'!C$6:D196,2,FALSE)</f>
        <v>3.37</v>
      </c>
      <c r="D38" s="4">
        <v>72</v>
      </c>
      <c r="E38" s="5">
        <f t="shared" si="0"/>
        <v>2.88</v>
      </c>
      <c r="F38" s="6">
        <v>0</v>
      </c>
      <c r="G38" s="7" t="str">
        <f t="shared" si="1"/>
        <v/>
      </c>
      <c r="H38" s="8"/>
      <c r="I38" s="4"/>
      <c r="J38" s="7" t="str">
        <f t="shared" si="2"/>
        <v/>
      </c>
      <c r="K38" s="13"/>
      <c r="L38" s="4">
        <v>94</v>
      </c>
      <c r="M38" s="9">
        <f t="shared" si="3"/>
        <v>10</v>
      </c>
      <c r="N38" s="13"/>
      <c r="O38" s="4">
        <v>94</v>
      </c>
      <c r="P38" s="9">
        <f t="shared" si="4"/>
        <v>10</v>
      </c>
      <c r="Q38" s="13"/>
      <c r="R38" s="4">
        <v>70</v>
      </c>
      <c r="S38" s="9">
        <f t="shared" si="5"/>
        <v>10</v>
      </c>
      <c r="T38" s="13"/>
      <c r="U38" s="4"/>
      <c r="V38" s="9" t="str">
        <f t="shared" si="6"/>
        <v xml:space="preserve"> </v>
      </c>
      <c r="W38" s="13"/>
      <c r="X38" s="4">
        <v>76</v>
      </c>
      <c r="Y38" s="9">
        <f t="shared" si="7"/>
        <v>10</v>
      </c>
      <c r="Z38" s="13"/>
      <c r="AA38" s="4">
        <v>95</v>
      </c>
      <c r="AB38" s="9">
        <f t="shared" si="8"/>
        <v>10</v>
      </c>
      <c r="AC38" s="10"/>
      <c r="AD38" s="9">
        <f t="shared" si="9"/>
        <v>479</v>
      </c>
      <c r="AE38" s="11">
        <f t="shared" si="10"/>
        <v>0</v>
      </c>
      <c r="AF38" s="11">
        <f t="shared" si="11"/>
        <v>479</v>
      </c>
    </row>
    <row r="39" spans="1:32" x14ac:dyDescent="0.25">
      <c r="A39" s="1">
        <v>33</v>
      </c>
      <c r="B39" s="12" t="s">
        <v>67</v>
      </c>
      <c r="C39" s="3">
        <f>VLOOKUP(D39,'[1]Tabelen masters'!C$6:D41,2,FALSE)</f>
        <v>1.95</v>
      </c>
      <c r="D39" s="4">
        <v>50</v>
      </c>
      <c r="E39" s="5">
        <f t="shared" ref="E39:E70" si="12">D39/25</f>
        <v>2</v>
      </c>
      <c r="F39" s="6">
        <v>111</v>
      </c>
      <c r="G39" s="7">
        <f t="shared" ref="G39:G70" si="13">IF(F39&lt;=1,"",10)</f>
        <v>10</v>
      </c>
      <c r="H39" s="8"/>
      <c r="I39" s="4">
        <v>72</v>
      </c>
      <c r="J39" s="7">
        <f t="shared" ref="J39:J70" si="14">IF(I39&lt;=1,"",10)</f>
        <v>10</v>
      </c>
      <c r="K39" s="4"/>
      <c r="L39" s="4"/>
      <c r="M39" s="9" t="str">
        <f t="shared" ref="M39:M70" si="15">IF(L39&lt;=1," ",10)</f>
        <v xml:space="preserve"> </v>
      </c>
      <c r="N39" s="4"/>
      <c r="O39" s="4">
        <v>0</v>
      </c>
      <c r="P39" s="9" t="str">
        <f t="shared" ref="P39:P70" si="16">IF(O39&lt;=1," ",10)</f>
        <v xml:space="preserve"> </v>
      </c>
      <c r="Q39" s="4"/>
      <c r="R39" s="4">
        <v>119</v>
      </c>
      <c r="S39" s="9">
        <f t="shared" ref="S39:S70" si="17">IF(R39&lt;=1," ",10)</f>
        <v>10</v>
      </c>
      <c r="T39" s="4">
        <v>28</v>
      </c>
      <c r="U39" s="4"/>
      <c r="V39" s="9" t="str">
        <f t="shared" ref="V39:V70" si="18">IF(U39&lt;=1," ",10)</f>
        <v xml:space="preserve"> </v>
      </c>
      <c r="W39" s="4"/>
      <c r="X39" s="4">
        <v>97</v>
      </c>
      <c r="Y39" s="9">
        <f t="shared" ref="Y39:Y70" si="19">IF(X39&lt;=1," ",10)</f>
        <v>10</v>
      </c>
      <c r="Z39" s="4"/>
      <c r="AA39" s="4"/>
      <c r="AB39" s="9" t="str">
        <f t="shared" ref="AB39:AB70" si="20">IF(AA39&lt;=1," ",10)</f>
        <v xml:space="preserve"> </v>
      </c>
      <c r="AC39" s="15"/>
      <c r="AD39" s="9">
        <f t="shared" ref="AD39:AD70" si="21">SUM(F39:AC39)</f>
        <v>467</v>
      </c>
      <c r="AE39" s="11">
        <f t="shared" ref="AE39:AE70" si="22">MIN(F39,I39,L39,O39,R39,U39,X39,AA39)</f>
        <v>0</v>
      </c>
      <c r="AF39" s="11">
        <f t="shared" ref="AF39:AF70" si="23">SUM(AD39-AE39)</f>
        <v>467</v>
      </c>
    </row>
    <row r="40" spans="1:32" x14ac:dyDescent="0.25">
      <c r="A40" s="1">
        <v>34</v>
      </c>
      <c r="B40" s="24" t="s">
        <v>68</v>
      </c>
      <c r="C40" s="3">
        <f>VLOOKUP(D40,'[1]Tabelen masters'!C$6:D195,2,FALSE)</f>
        <v>2.62</v>
      </c>
      <c r="D40" s="4">
        <v>60</v>
      </c>
      <c r="E40" s="5">
        <f t="shared" si="12"/>
        <v>2.4</v>
      </c>
      <c r="F40" s="6">
        <v>0</v>
      </c>
      <c r="G40" s="7" t="str">
        <f t="shared" si="13"/>
        <v/>
      </c>
      <c r="H40" s="8"/>
      <c r="I40" s="4"/>
      <c r="J40" s="7" t="str">
        <f t="shared" si="14"/>
        <v/>
      </c>
      <c r="K40" s="13"/>
      <c r="L40" s="4">
        <v>95</v>
      </c>
      <c r="M40" s="9">
        <f t="shared" si="15"/>
        <v>10</v>
      </c>
      <c r="N40" s="13"/>
      <c r="O40" s="4">
        <v>59</v>
      </c>
      <c r="P40" s="9">
        <f t="shared" si="16"/>
        <v>10</v>
      </c>
      <c r="Q40" s="13"/>
      <c r="R40" s="4">
        <v>68</v>
      </c>
      <c r="S40" s="9">
        <f t="shared" si="17"/>
        <v>10</v>
      </c>
      <c r="T40" s="13"/>
      <c r="U40" s="4"/>
      <c r="V40" s="9" t="str">
        <f t="shared" si="18"/>
        <v xml:space="preserve"> </v>
      </c>
      <c r="W40" s="13"/>
      <c r="X40" s="4">
        <v>60</v>
      </c>
      <c r="Y40" s="9">
        <f t="shared" si="19"/>
        <v>10</v>
      </c>
      <c r="Z40" s="13"/>
      <c r="AA40" s="4">
        <v>100</v>
      </c>
      <c r="AB40" s="9">
        <f t="shared" si="20"/>
        <v>10</v>
      </c>
      <c r="AC40" s="10">
        <v>26</v>
      </c>
      <c r="AD40" s="9">
        <f t="shared" si="21"/>
        <v>458</v>
      </c>
      <c r="AE40" s="11">
        <f t="shared" si="22"/>
        <v>0</v>
      </c>
      <c r="AF40" s="11">
        <f t="shared" si="23"/>
        <v>458</v>
      </c>
    </row>
    <row r="41" spans="1:32" x14ac:dyDescent="0.25">
      <c r="A41" s="1">
        <v>35</v>
      </c>
      <c r="B41" s="17" t="s">
        <v>69</v>
      </c>
      <c r="C41" s="3">
        <f>VLOOKUP(D41,'[1]Tabelen masters'!C$6:D180,2,FALSE)</f>
        <v>1.75</v>
      </c>
      <c r="D41" s="18">
        <v>45</v>
      </c>
      <c r="E41" s="5">
        <f t="shared" si="12"/>
        <v>1.8</v>
      </c>
      <c r="F41" s="6">
        <v>0</v>
      </c>
      <c r="G41" s="7" t="str">
        <f t="shared" si="13"/>
        <v/>
      </c>
      <c r="H41" s="8"/>
      <c r="I41" s="4">
        <v>85</v>
      </c>
      <c r="J41" s="7">
        <f t="shared" si="14"/>
        <v>10</v>
      </c>
      <c r="K41" s="4"/>
      <c r="L41" s="4"/>
      <c r="M41" s="9" t="str">
        <f t="shared" si="15"/>
        <v xml:space="preserve"> </v>
      </c>
      <c r="N41" s="4"/>
      <c r="O41" s="4">
        <v>110</v>
      </c>
      <c r="P41" s="9">
        <f t="shared" si="16"/>
        <v>10</v>
      </c>
      <c r="Q41" s="4">
        <v>11</v>
      </c>
      <c r="R41" s="4">
        <v>94</v>
      </c>
      <c r="S41" s="9">
        <f t="shared" si="17"/>
        <v>10</v>
      </c>
      <c r="T41" s="4"/>
      <c r="U41" s="4">
        <v>83</v>
      </c>
      <c r="V41" s="9">
        <f t="shared" si="18"/>
        <v>10</v>
      </c>
      <c r="W41" s="4"/>
      <c r="X41" s="4"/>
      <c r="Y41" s="9" t="str">
        <f t="shared" si="19"/>
        <v xml:space="preserve"> </v>
      </c>
      <c r="Z41" s="4"/>
      <c r="AA41" s="4"/>
      <c r="AB41" s="9" t="str">
        <f t="shared" si="20"/>
        <v xml:space="preserve"> </v>
      </c>
      <c r="AC41" s="10"/>
      <c r="AD41" s="9">
        <f t="shared" si="21"/>
        <v>423</v>
      </c>
      <c r="AE41" s="11">
        <f t="shared" si="22"/>
        <v>0</v>
      </c>
      <c r="AF41" s="11">
        <f t="shared" si="23"/>
        <v>423</v>
      </c>
    </row>
    <row r="42" spans="1:32" x14ac:dyDescent="0.25">
      <c r="A42" s="1">
        <v>36</v>
      </c>
      <c r="B42" s="24" t="s">
        <v>70</v>
      </c>
      <c r="C42" s="3">
        <f>VLOOKUP(D42,'[1]Tabelen masters'!C$6:D124,2,FALSE)</f>
        <v>1.95</v>
      </c>
      <c r="D42" s="23">
        <v>50</v>
      </c>
      <c r="E42" s="5">
        <f t="shared" si="12"/>
        <v>2</v>
      </c>
      <c r="F42" s="6">
        <v>52</v>
      </c>
      <c r="G42" s="7">
        <f t="shared" si="13"/>
        <v>10</v>
      </c>
      <c r="H42" s="8"/>
      <c r="I42" s="4">
        <v>102</v>
      </c>
      <c r="J42" s="7">
        <f t="shared" si="14"/>
        <v>10</v>
      </c>
      <c r="K42" s="13"/>
      <c r="L42" s="4">
        <v>0</v>
      </c>
      <c r="M42" s="9" t="str">
        <f t="shared" si="15"/>
        <v xml:space="preserve"> </v>
      </c>
      <c r="N42" s="13"/>
      <c r="O42" s="4">
        <v>92</v>
      </c>
      <c r="P42" s="9">
        <f t="shared" si="16"/>
        <v>10</v>
      </c>
      <c r="Q42" s="13"/>
      <c r="R42" s="4">
        <v>90</v>
      </c>
      <c r="S42" s="9">
        <f t="shared" si="17"/>
        <v>10</v>
      </c>
      <c r="T42" s="13"/>
      <c r="U42" s="4"/>
      <c r="V42" s="9" t="str">
        <f t="shared" si="18"/>
        <v xml:space="preserve"> </v>
      </c>
      <c r="W42" s="13"/>
      <c r="X42" s="4"/>
      <c r="Y42" s="9" t="str">
        <f t="shared" si="19"/>
        <v xml:space="preserve"> </v>
      </c>
      <c r="Z42" s="13"/>
      <c r="AA42" s="4"/>
      <c r="AB42" s="9" t="str">
        <f t="shared" si="20"/>
        <v xml:space="preserve"> </v>
      </c>
      <c r="AC42" s="10"/>
      <c r="AD42" s="9">
        <f t="shared" si="21"/>
        <v>376</v>
      </c>
      <c r="AE42" s="11">
        <f t="shared" si="22"/>
        <v>0</v>
      </c>
      <c r="AF42" s="11">
        <f t="shared" si="23"/>
        <v>376</v>
      </c>
    </row>
    <row r="43" spans="1:32" x14ac:dyDescent="0.25">
      <c r="A43" s="1">
        <v>37</v>
      </c>
      <c r="B43" s="12" t="s">
        <v>71</v>
      </c>
      <c r="C43" s="3">
        <f>VLOOKUP(D43,'[1]Tabelen masters'!C$6:D150,2,FALSE)</f>
        <v>1.85</v>
      </c>
      <c r="D43" s="4">
        <v>47</v>
      </c>
      <c r="E43" s="5">
        <f t="shared" si="12"/>
        <v>1.88</v>
      </c>
      <c r="F43" s="6">
        <v>0</v>
      </c>
      <c r="G43" s="7" t="str">
        <f t="shared" si="13"/>
        <v/>
      </c>
      <c r="H43" s="8"/>
      <c r="I43" s="4"/>
      <c r="J43" s="7" t="str">
        <f t="shared" si="14"/>
        <v/>
      </c>
      <c r="K43" s="4"/>
      <c r="L43" s="4">
        <v>103</v>
      </c>
      <c r="M43" s="9">
        <f t="shared" si="15"/>
        <v>10</v>
      </c>
      <c r="N43" s="4"/>
      <c r="O43" s="4"/>
      <c r="P43" s="9" t="str">
        <f t="shared" si="16"/>
        <v xml:space="preserve"> </v>
      </c>
      <c r="Q43" s="4"/>
      <c r="R43" s="4">
        <v>82</v>
      </c>
      <c r="S43" s="9">
        <f t="shared" si="17"/>
        <v>10</v>
      </c>
      <c r="T43" s="4"/>
      <c r="U43" s="4"/>
      <c r="V43" s="9" t="str">
        <f t="shared" si="18"/>
        <v xml:space="preserve"> </v>
      </c>
      <c r="W43" s="4"/>
      <c r="X43" s="4">
        <v>74</v>
      </c>
      <c r="Y43" s="9">
        <f t="shared" si="19"/>
        <v>10</v>
      </c>
      <c r="Z43" s="4"/>
      <c r="AA43" s="4">
        <v>75</v>
      </c>
      <c r="AB43" s="9">
        <f t="shared" si="20"/>
        <v>10</v>
      </c>
      <c r="AC43" s="15"/>
      <c r="AD43" s="9">
        <f t="shared" si="21"/>
        <v>374</v>
      </c>
      <c r="AE43" s="11">
        <f t="shared" si="22"/>
        <v>0</v>
      </c>
      <c r="AF43" s="11">
        <f t="shared" si="23"/>
        <v>374</v>
      </c>
    </row>
    <row r="44" spans="1:32" x14ac:dyDescent="0.25">
      <c r="A44" s="1">
        <v>38</v>
      </c>
      <c r="B44" s="12" t="s">
        <v>72</v>
      </c>
      <c r="C44" s="3">
        <f>VLOOKUP(D44,'[1]Tabelen masters'!C$6:D145,2,FALSE)</f>
        <v>2.37</v>
      </c>
      <c r="D44" s="4">
        <v>56</v>
      </c>
      <c r="E44" s="5">
        <f t="shared" si="12"/>
        <v>2.2400000000000002</v>
      </c>
      <c r="F44" s="6">
        <v>113</v>
      </c>
      <c r="G44" s="7">
        <f t="shared" si="13"/>
        <v>10</v>
      </c>
      <c r="H44" s="8"/>
      <c r="I44" s="4">
        <v>130</v>
      </c>
      <c r="J44" s="7">
        <f t="shared" si="14"/>
        <v>10</v>
      </c>
      <c r="K44" s="13">
        <v>19</v>
      </c>
      <c r="L44" s="4"/>
      <c r="M44" s="9" t="str">
        <f t="shared" si="15"/>
        <v xml:space="preserve"> </v>
      </c>
      <c r="N44" s="13"/>
      <c r="O44" s="4">
        <v>0</v>
      </c>
      <c r="P44" s="9" t="str">
        <f t="shared" si="16"/>
        <v xml:space="preserve"> </v>
      </c>
      <c r="Q44" s="13"/>
      <c r="R44" s="4"/>
      <c r="S44" s="9" t="str">
        <f t="shared" si="17"/>
        <v xml:space="preserve"> </v>
      </c>
      <c r="T44" s="13"/>
      <c r="U44" s="4"/>
      <c r="V44" s="9" t="str">
        <f t="shared" si="18"/>
        <v xml:space="preserve"> </v>
      </c>
      <c r="W44" s="13"/>
      <c r="X44" s="4"/>
      <c r="Y44" s="9" t="str">
        <f t="shared" si="19"/>
        <v xml:space="preserve"> </v>
      </c>
      <c r="Z44" s="13"/>
      <c r="AA44" s="4">
        <v>80</v>
      </c>
      <c r="AB44" s="9">
        <f t="shared" si="20"/>
        <v>10</v>
      </c>
      <c r="AC44" s="10"/>
      <c r="AD44" s="9">
        <f t="shared" si="21"/>
        <v>372</v>
      </c>
      <c r="AE44" s="11">
        <f t="shared" si="22"/>
        <v>0</v>
      </c>
      <c r="AF44" s="11">
        <f t="shared" si="23"/>
        <v>372</v>
      </c>
    </row>
    <row r="45" spans="1:32" x14ac:dyDescent="0.25">
      <c r="A45" s="1">
        <v>39</v>
      </c>
      <c r="B45" s="12" t="s">
        <v>73</v>
      </c>
      <c r="C45" s="3">
        <f>VLOOKUP(D45,'[1]Tabelen masters'!C$6:D63,2,FALSE)</f>
        <v>2.12</v>
      </c>
      <c r="D45" s="4">
        <v>52</v>
      </c>
      <c r="E45" s="5">
        <f t="shared" si="12"/>
        <v>2.08</v>
      </c>
      <c r="F45" s="6">
        <v>0</v>
      </c>
      <c r="G45" s="7" t="str">
        <f t="shared" si="13"/>
        <v/>
      </c>
      <c r="H45" s="8"/>
      <c r="I45" s="4"/>
      <c r="J45" s="7" t="str">
        <f t="shared" si="14"/>
        <v/>
      </c>
      <c r="K45" s="4"/>
      <c r="L45" s="4">
        <v>108</v>
      </c>
      <c r="M45" s="9">
        <f t="shared" si="15"/>
        <v>10</v>
      </c>
      <c r="N45" s="4">
        <v>24</v>
      </c>
      <c r="O45" s="4">
        <v>126</v>
      </c>
      <c r="P45" s="9">
        <f t="shared" si="16"/>
        <v>10</v>
      </c>
      <c r="Q45" s="4">
        <v>18</v>
      </c>
      <c r="R45" s="4"/>
      <c r="S45" s="9" t="str">
        <f t="shared" si="17"/>
        <v xml:space="preserve"> </v>
      </c>
      <c r="T45" s="4"/>
      <c r="U45" s="4"/>
      <c r="V45" s="9" t="str">
        <f t="shared" si="18"/>
        <v xml:space="preserve"> </v>
      </c>
      <c r="W45" s="4"/>
      <c r="X45" s="4"/>
      <c r="Y45" s="9" t="str">
        <f t="shared" si="19"/>
        <v xml:space="preserve"> </v>
      </c>
      <c r="Z45" s="4"/>
      <c r="AA45" s="4">
        <v>55</v>
      </c>
      <c r="AB45" s="9">
        <f t="shared" si="20"/>
        <v>10</v>
      </c>
      <c r="AC45" s="10"/>
      <c r="AD45" s="9">
        <f t="shared" si="21"/>
        <v>361</v>
      </c>
      <c r="AE45" s="11">
        <f t="shared" si="22"/>
        <v>0</v>
      </c>
      <c r="AF45" s="11">
        <f t="shared" si="23"/>
        <v>361</v>
      </c>
    </row>
    <row r="46" spans="1:32" x14ac:dyDescent="0.25">
      <c r="A46" s="1">
        <v>40</v>
      </c>
      <c r="B46" s="12" t="s">
        <v>74</v>
      </c>
      <c r="C46" s="3">
        <f>VLOOKUP(D46,'[1]Tabelen masters'!C$6:D193,2,FALSE)</f>
        <v>1.85</v>
      </c>
      <c r="D46" s="4">
        <v>47</v>
      </c>
      <c r="E46" s="5">
        <f t="shared" si="12"/>
        <v>1.88</v>
      </c>
      <c r="F46" s="6">
        <v>0</v>
      </c>
      <c r="G46" s="7" t="str">
        <f t="shared" si="13"/>
        <v/>
      </c>
      <c r="H46" s="8"/>
      <c r="I46" s="4"/>
      <c r="J46" s="7" t="str">
        <f t="shared" si="14"/>
        <v/>
      </c>
      <c r="K46" s="13"/>
      <c r="L46" s="4"/>
      <c r="M46" s="9" t="str">
        <f t="shared" si="15"/>
        <v xml:space="preserve"> </v>
      </c>
      <c r="N46" s="13"/>
      <c r="O46" s="4">
        <v>102</v>
      </c>
      <c r="P46" s="9">
        <f t="shared" si="16"/>
        <v>10</v>
      </c>
      <c r="Q46" s="13"/>
      <c r="R46" s="4">
        <v>107</v>
      </c>
      <c r="S46" s="9">
        <f t="shared" si="17"/>
        <v>10</v>
      </c>
      <c r="T46" s="13">
        <v>22</v>
      </c>
      <c r="U46" s="4">
        <v>85</v>
      </c>
      <c r="V46" s="9">
        <f t="shared" si="18"/>
        <v>10</v>
      </c>
      <c r="W46" s="13"/>
      <c r="X46" s="4"/>
      <c r="Y46" s="9" t="str">
        <f t="shared" si="19"/>
        <v xml:space="preserve"> </v>
      </c>
      <c r="Z46" s="13"/>
      <c r="AA46" s="4"/>
      <c r="AB46" s="9" t="str">
        <f t="shared" si="20"/>
        <v xml:space="preserve"> </v>
      </c>
      <c r="AC46" s="15"/>
      <c r="AD46" s="9">
        <f t="shared" si="21"/>
        <v>346</v>
      </c>
      <c r="AE46" s="11">
        <f t="shared" si="22"/>
        <v>0</v>
      </c>
      <c r="AF46" s="11">
        <f t="shared" si="23"/>
        <v>346</v>
      </c>
    </row>
    <row r="47" spans="1:32" x14ac:dyDescent="0.25">
      <c r="A47" s="1">
        <v>41</v>
      </c>
      <c r="B47" s="12" t="s">
        <v>75</v>
      </c>
      <c r="C47" s="3">
        <f>VLOOKUP(D47,'[1]Tabelen masters'!C$6:D158,2,FALSE)</f>
        <v>1.85</v>
      </c>
      <c r="D47" s="4">
        <v>47</v>
      </c>
      <c r="E47" s="5">
        <f t="shared" si="12"/>
        <v>1.88</v>
      </c>
      <c r="F47" s="6">
        <v>92</v>
      </c>
      <c r="G47" s="7">
        <f t="shared" si="13"/>
        <v>10</v>
      </c>
      <c r="H47" s="8">
        <v>28</v>
      </c>
      <c r="I47" s="4">
        <v>96</v>
      </c>
      <c r="J47" s="7">
        <f t="shared" si="14"/>
        <v>10</v>
      </c>
      <c r="K47" s="4"/>
      <c r="L47" s="4">
        <v>94</v>
      </c>
      <c r="M47" s="9">
        <f t="shared" si="15"/>
        <v>10</v>
      </c>
      <c r="N47" s="4"/>
      <c r="O47" s="4">
        <v>0</v>
      </c>
      <c r="P47" s="9" t="str">
        <f t="shared" si="16"/>
        <v xml:space="preserve"> </v>
      </c>
      <c r="Q47" s="4"/>
      <c r="R47" s="4"/>
      <c r="S47" s="9" t="str">
        <f t="shared" si="17"/>
        <v xml:space="preserve"> </v>
      </c>
      <c r="T47" s="4"/>
      <c r="U47" s="4"/>
      <c r="V47" s="9" t="str">
        <f t="shared" si="18"/>
        <v xml:space="preserve"> </v>
      </c>
      <c r="W47" s="4"/>
      <c r="X47" s="4"/>
      <c r="Y47" s="9" t="str">
        <f t="shared" si="19"/>
        <v xml:space="preserve"> </v>
      </c>
      <c r="Z47" s="4"/>
      <c r="AA47" s="4"/>
      <c r="AB47" s="9" t="str">
        <f t="shared" si="20"/>
        <v xml:space="preserve"> </v>
      </c>
      <c r="AC47" s="15"/>
      <c r="AD47" s="9">
        <f t="shared" si="21"/>
        <v>340</v>
      </c>
      <c r="AE47" s="11">
        <f t="shared" si="22"/>
        <v>0</v>
      </c>
      <c r="AF47" s="11">
        <f t="shared" si="23"/>
        <v>340</v>
      </c>
    </row>
    <row r="48" spans="1:32" x14ac:dyDescent="0.25">
      <c r="A48" s="1">
        <v>42</v>
      </c>
      <c r="B48" s="2" t="s">
        <v>76</v>
      </c>
      <c r="C48" s="3">
        <f>VLOOKUP(D48,'[1]Tabelen masters'!C$6:D120,2,FALSE)</f>
        <v>1.85</v>
      </c>
      <c r="D48" s="4">
        <v>47</v>
      </c>
      <c r="E48" s="5">
        <f t="shared" si="12"/>
        <v>1.88</v>
      </c>
      <c r="F48" s="6">
        <v>88</v>
      </c>
      <c r="G48" s="7">
        <f t="shared" si="13"/>
        <v>10</v>
      </c>
      <c r="H48" s="8"/>
      <c r="I48" s="4">
        <v>128</v>
      </c>
      <c r="J48" s="7">
        <f t="shared" si="14"/>
        <v>10</v>
      </c>
      <c r="K48" s="13">
        <v>19</v>
      </c>
      <c r="L48" s="4"/>
      <c r="M48" s="9" t="str">
        <f t="shared" si="15"/>
        <v xml:space="preserve"> </v>
      </c>
      <c r="N48" s="13"/>
      <c r="O48" s="4">
        <v>0</v>
      </c>
      <c r="P48" s="9" t="str">
        <f t="shared" si="16"/>
        <v xml:space="preserve"> </v>
      </c>
      <c r="Q48" s="13"/>
      <c r="R48" s="4"/>
      <c r="S48" s="9" t="str">
        <f t="shared" si="17"/>
        <v xml:space="preserve"> </v>
      </c>
      <c r="T48" s="13"/>
      <c r="U48" s="4"/>
      <c r="V48" s="9" t="str">
        <f t="shared" si="18"/>
        <v xml:space="preserve"> </v>
      </c>
      <c r="W48" s="13"/>
      <c r="X48" s="4"/>
      <c r="Y48" s="9" t="str">
        <f t="shared" si="19"/>
        <v xml:space="preserve"> </v>
      </c>
      <c r="Z48" s="13"/>
      <c r="AA48" s="4">
        <v>72</v>
      </c>
      <c r="AB48" s="9">
        <f t="shared" si="20"/>
        <v>10</v>
      </c>
      <c r="AC48" s="10"/>
      <c r="AD48" s="9">
        <f t="shared" si="21"/>
        <v>337</v>
      </c>
      <c r="AE48" s="11">
        <f t="shared" si="22"/>
        <v>0</v>
      </c>
      <c r="AF48" s="11">
        <f t="shared" si="23"/>
        <v>337</v>
      </c>
    </row>
    <row r="49" spans="1:32" x14ac:dyDescent="0.25">
      <c r="A49" s="1">
        <v>43</v>
      </c>
      <c r="B49" s="12" t="s">
        <v>77</v>
      </c>
      <c r="C49" s="3">
        <f>VLOOKUP(D49,'[1]Tabelen masters'!C$6:D137,2,FALSE)</f>
        <v>1.65</v>
      </c>
      <c r="D49" s="4">
        <v>42</v>
      </c>
      <c r="E49" s="5">
        <f t="shared" si="12"/>
        <v>1.68</v>
      </c>
      <c r="F49" s="6">
        <v>83</v>
      </c>
      <c r="G49" s="7">
        <f t="shared" si="13"/>
        <v>10</v>
      </c>
      <c r="H49" s="8"/>
      <c r="I49" s="4">
        <v>69</v>
      </c>
      <c r="J49" s="7">
        <f t="shared" si="14"/>
        <v>10</v>
      </c>
      <c r="K49" s="4"/>
      <c r="L49" s="4">
        <v>0</v>
      </c>
      <c r="M49" s="9" t="str">
        <f t="shared" si="15"/>
        <v xml:space="preserve"> </v>
      </c>
      <c r="N49" s="4"/>
      <c r="O49" s="4">
        <v>88</v>
      </c>
      <c r="P49" s="9">
        <f t="shared" si="16"/>
        <v>10</v>
      </c>
      <c r="Q49" s="4"/>
      <c r="R49" s="4"/>
      <c r="S49" s="9" t="str">
        <f t="shared" si="17"/>
        <v xml:space="preserve"> </v>
      </c>
      <c r="T49" s="4"/>
      <c r="U49" s="4">
        <v>56</v>
      </c>
      <c r="V49" s="9">
        <f t="shared" si="18"/>
        <v>10</v>
      </c>
      <c r="W49" s="4"/>
      <c r="X49" s="4"/>
      <c r="Y49" s="9" t="str">
        <f t="shared" si="19"/>
        <v xml:space="preserve"> </v>
      </c>
      <c r="Z49" s="4"/>
      <c r="AA49" s="4"/>
      <c r="AB49" s="9" t="str">
        <f t="shared" si="20"/>
        <v xml:space="preserve"> </v>
      </c>
      <c r="AC49" s="10"/>
      <c r="AD49" s="9">
        <f t="shared" si="21"/>
        <v>336</v>
      </c>
      <c r="AE49" s="11">
        <f t="shared" si="22"/>
        <v>0</v>
      </c>
      <c r="AF49" s="11">
        <f t="shared" si="23"/>
        <v>336</v>
      </c>
    </row>
    <row r="50" spans="1:32" x14ac:dyDescent="0.25">
      <c r="A50" s="1">
        <v>44</v>
      </c>
      <c r="B50" s="12" t="s">
        <v>78</v>
      </c>
      <c r="C50" s="3">
        <f>VLOOKUP(D50,'[1]Tabelen masters'!C$6:D128,2,FALSE)</f>
        <v>3.12</v>
      </c>
      <c r="D50" s="4">
        <v>68</v>
      </c>
      <c r="E50" s="5">
        <f t="shared" si="12"/>
        <v>2.72</v>
      </c>
      <c r="F50" s="6">
        <v>0</v>
      </c>
      <c r="G50" s="7" t="str">
        <f t="shared" si="13"/>
        <v/>
      </c>
      <c r="H50" s="8"/>
      <c r="I50" s="4"/>
      <c r="J50" s="7" t="str">
        <f t="shared" si="14"/>
        <v/>
      </c>
      <c r="K50" s="13"/>
      <c r="L50" s="4">
        <v>106</v>
      </c>
      <c r="M50" s="9">
        <f t="shared" si="15"/>
        <v>10</v>
      </c>
      <c r="N50" s="13"/>
      <c r="O50" s="4"/>
      <c r="P50" s="9" t="str">
        <f t="shared" si="16"/>
        <v xml:space="preserve"> </v>
      </c>
      <c r="Q50" s="13"/>
      <c r="R50" s="4"/>
      <c r="S50" s="9" t="str">
        <f t="shared" si="17"/>
        <v xml:space="preserve"> </v>
      </c>
      <c r="T50" s="13"/>
      <c r="U50" s="4"/>
      <c r="V50" s="9" t="str">
        <f t="shared" si="18"/>
        <v xml:space="preserve"> </v>
      </c>
      <c r="W50" s="13"/>
      <c r="X50" s="4">
        <v>97</v>
      </c>
      <c r="Y50" s="9">
        <f t="shared" si="19"/>
        <v>10</v>
      </c>
      <c r="Z50" s="13"/>
      <c r="AA50" s="4">
        <v>85</v>
      </c>
      <c r="AB50" s="9">
        <f t="shared" si="20"/>
        <v>10</v>
      </c>
      <c r="AC50" s="15"/>
      <c r="AD50" s="9">
        <f t="shared" si="21"/>
        <v>318</v>
      </c>
      <c r="AE50" s="11">
        <f t="shared" si="22"/>
        <v>0</v>
      </c>
      <c r="AF50" s="11">
        <f t="shared" si="23"/>
        <v>318</v>
      </c>
    </row>
    <row r="51" spans="1:32" x14ac:dyDescent="0.25">
      <c r="A51" s="1">
        <v>45</v>
      </c>
      <c r="B51" s="12" t="s">
        <v>79</v>
      </c>
      <c r="C51" s="3">
        <f>VLOOKUP(D51,'[1]Tabelen masters'!C$6:D104,2,FALSE)</f>
        <v>1.65</v>
      </c>
      <c r="D51" s="22">
        <v>42</v>
      </c>
      <c r="E51" s="5">
        <f t="shared" si="12"/>
        <v>1.68</v>
      </c>
      <c r="F51" s="6">
        <v>113</v>
      </c>
      <c r="G51" s="7">
        <f t="shared" si="13"/>
        <v>10</v>
      </c>
      <c r="H51" s="8"/>
      <c r="I51" s="4">
        <v>0</v>
      </c>
      <c r="J51" s="7" t="str">
        <f t="shared" si="14"/>
        <v/>
      </c>
      <c r="K51" s="4"/>
      <c r="L51" s="4">
        <v>97</v>
      </c>
      <c r="M51" s="9">
        <f t="shared" si="15"/>
        <v>10</v>
      </c>
      <c r="N51" s="4"/>
      <c r="O51" s="4"/>
      <c r="P51" s="9" t="str">
        <f t="shared" si="16"/>
        <v xml:space="preserve"> </v>
      </c>
      <c r="Q51" s="4"/>
      <c r="R51" s="4"/>
      <c r="S51" s="9" t="str">
        <f t="shared" si="17"/>
        <v xml:space="preserve"> </v>
      </c>
      <c r="T51" s="4"/>
      <c r="U51" s="4"/>
      <c r="V51" s="9" t="str">
        <f t="shared" si="18"/>
        <v xml:space="preserve"> </v>
      </c>
      <c r="W51" s="4"/>
      <c r="X51" s="4">
        <v>68</v>
      </c>
      <c r="Y51" s="9">
        <f t="shared" si="19"/>
        <v>10</v>
      </c>
      <c r="Z51" s="4"/>
      <c r="AA51" s="4"/>
      <c r="AB51" s="9" t="str">
        <f t="shared" si="20"/>
        <v xml:space="preserve"> </v>
      </c>
      <c r="AC51" s="10"/>
      <c r="AD51" s="9">
        <f t="shared" si="21"/>
        <v>308</v>
      </c>
      <c r="AE51" s="11">
        <f t="shared" si="22"/>
        <v>0</v>
      </c>
      <c r="AF51" s="11">
        <f t="shared" si="23"/>
        <v>308</v>
      </c>
    </row>
    <row r="52" spans="1:32" x14ac:dyDescent="0.25">
      <c r="A52" s="1">
        <v>46</v>
      </c>
      <c r="B52" s="12" t="s">
        <v>80</v>
      </c>
      <c r="C52" s="3">
        <f>VLOOKUP(D52,'[1]Tabelen masters'!C$6:D134,2,FALSE)</f>
        <v>2.62</v>
      </c>
      <c r="D52" s="4">
        <v>60</v>
      </c>
      <c r="E52" s="5">
        <f t="shared" si="12"/>
        <v>2.4</v>
      </c>
      <c r="F52" s="6">
        <v>0</v>
      </c>
      <c r="G52" s="7" t="str">
        <f t="shared" si="13"/>
        <v/>
      </c>
      <c r="H52" s="8"/>
      <c r="I52" s="4"/>
      <c r="J52" s="7" t="str">
        <f t="shared" si="14"/>
        <v/>
      </c>
      <c r="K52" s="13"/>
      <c r="L52" s="4"/>
      <c r="M52" s="9" t="str">
        <f t="shared" si="15"/>
        <v xml:space="preserve"> </v>
      </c>
      <c r="N52" s="13"/>
      <c r="O52" s="4"/>
      <c r="P52" s="9" t="str">
        <f t="shared" si="16"/>
        <v xml:space="preserve"> </v>
      </c>
      <c r="Q52" s="13"/>
      <c r="R52" s="4">
        <v>127</v>
      </c>
      <c r="S52" s="9">
        <f t="shared" si="17"/>
        <v>10</v>
      </c>
      <c r="T52" s="13">
        <v>24</v>
      </c>
      <c r="U52" s="4"/>
      <c r="V52" s="9" t="str">
        <f t="shared" si="18"/>
        <v xml:space="preserve"> </v>
      </c>
      <c r="W52" s="13"/>
      <c r="X52" s="4">
        <v>134</v>
      </c>
      <c r="Y52" s="9">
        <f t="shared" si="19"/>
        <v>10</v>
      </c>
      <c r="Z52" s="13"/>
      <c r="AA52" s="4"/>
      <c r="AB52" s="9" t="str">
        <f t="shared" si="20"/>
        <v xml:space="preserve"> </v>
      </c>
      <c r="AC52" s="10"/>
      <c r="AD52" s="9">
        <f t="shared" si="21"/>
        <v>305</v>
      </c>
      <c r="AE52" s="11">
        <f t="shared" si="22"/>
        <v>0</v>
      </c>
      <c r="AF52" s="11">
        <f t="shared" si="23"/>
        <v>305</v>
      </c>
    </row>
    <row r="53" spans="1:32" x14ac:dyDescent="0.25">
      <c r="A53" s="1">
        <v>47</v>
      </c>
      <c r="B53" s="12" t="s">
        <v>81</v>
      </c>
      <c r="C53" s="3">
        <f>VLOOKUP(D53,'[1]Tabelen masters'!C$6:D142,2,FALSE)</f>
        <v>2.12</v>
      </c>
      <c r="D53" s="4">
        <v>52</v>
      </c>
      <c r="E53" s="5">
        <f t="shared" si="12"/>
        <v>2.08</v>
      </c>
      <c r="F53" s="6">
        <v>0</v>
      </c>
      <c r="G53" s="7" t="str">
        <f t="shared" si="13"/>
        <v/>
      </c>
      <c r="H53" s="8"/>
      <c r="I53" s="4"/>
      <c r="J53" s="7" t="str">
        <f t="shared" si="14"/>
        <v/>
      </c>
      <c r="K53" s="4"/>
      <c r="L53" s="4">
        <v>95</v>
      </c>
      <c r="M53" s="9">
        <f t="shared" si="15"/>
        <v>10</v>
      </c>
      <c r="N53" s="4"/>
      <c r="O53" s="4"/>
      <c r="P53" s="9" t="str">
        <f t="shared" si="16"/>
        <v xml:space="preserve"> </v>
      </c>
      <c r="Q53" s="4"/>
      <c r="R53" s="4">
        <v>60</v>
      </c>
      <c r="S53" s="9">
        <f t="shared" si="17"/>
        <v>10</v>
      </c>
      <c r="T53" s="4"/>
      <c r="U53" s="4"/>
      <c r="V53" s="9" t="str">
        <f t="shared" si="18"/>
        <v xml:space="preserve"> </v>
      </c>
      <c r="W53" s="4"/>
      <c r="X53" s="4">
        <v>83</v>
      </c>
      <c r="Y53" s="9">
        <f t="shared" si="19"/>
        <v>10</v>
      </c>
      <c r="Z53" s="4"/>
      <c r="AA53" s="4"/>
      <c r="AB53" s="9" t="str">
        <f t="shared" si="20"/>
        <v xml:space="preserve"> </v>
      </c>
      <c r="AC53" s="10"/>
      <c r="AD53" s="9">
        <f t="shared" si="21"/>
        <v>268</v>
      </c>
      <c r="AE53" s="11">
        <f t="shared" si="22"/>
        <v>0</v>
      </c>
      <c r="AF53" s="11">
        <f t="shared" si="23"/>
        <v>268</v>
      </c>
    </row>
    <row r="54" spans="1:32" x14ac:dyDescent="0.25">
      <c r="A54" s="1">
        <v>48</v>
      </c>
      <c r="B54" s="12" t="s">
        <v>82</v>
      </c>
      <c r="C54" s="3">
        <f>VLOOKUP(D54,'[1]Tabelen masters'!C$6:D176,2,FALSE)</f>
        <v>3.12</v>
      </c>
      <c r="D54" s="4">
        <v>68</v>
      </c>
      <c r="E54" s="5">
        <f t="shared" si="12"/>
        <v>2.72</v>
      </c>
      <c r="F54" s="6">
        <v>0</v>
      </c>
      <c r="G54" s="7" t="str">
        <f t="shared" si="13"/>
        <v/>
      </c>
      <c r="H54" s="8"/>
      <c r="I54" s="4"/>
      <c r="J54" s="7" t="str">
        <f t="shared" si="14"/>
        <v/>
      </c>
      <c r="K54" s="13"/>
      <c r="L54" s="4"/>
      <c r="M54" s="9" t="str">
        <f t="shared" si="15"/>
        <v xml:space="preserve"> </v>
      </c>
      <c r="N54" s="13"/>
      <c r="O54" s="4"/>
      <c r="P54" s="9" t="str">
        <f t="shared" si="16"/>
        <v xml:space="preserve"> </v>
      </c>
      <c r="Q54" s="13"/>
      <c r="R54" s="4"/>
      <c r="S54" s="9" t="str">
        <f t="shared" si="17"/>
        <v xml:space="preserve"> </v>
      </c>
      <c r="T54" s="13"/>
      <c r="U54" s="4"/>
      <c r="V54" s="9" t="str">
        <f t="shared" si="18"/>
        <v xml:space="preserve"> </v>
      </c>
      <c r="W54" s="13"/>
      <c r="X54" s="4">
        <v>95</v>
      </c>
      <c r="Y54" s="9">
        <f t="shared" si="19"/>
        <v>10</v>
      </c>
      <c r="Z54" s="13"/>
      <c r="AA54" s="4">
        <v>102</v>
      </c>
      <c r="AB54" s="9">
        <f t="shared" si="20"/>
        <v>10</v>
      </c>
      <c r="AC54" s="9">
        <v>28</v>
      </c>
      <c r="AD54" s="9">
        <f t="shared" si="21"/>
        <v>245</v>
      </c>
      <c r="AE54" s="11">
        <f t="shared" si="22"/>
        <v>0</v>
      </c>
      <c r="AF54" s="11">
        <f t="shared" si="23"/>
        <v>245</v>
      </c>
    </row>
    <row r="55" spans="1:32" x14ac:dyDescent="0.25">
      <c r="A55" s="1">
        <v>49</v>
      </c>
      <c r="B55" s="25" t="s">
        <v>83</v>
      </c>
      <c r="C55" s="3">
        <f>VLOOKUP(D55,'[1]Tabelen masters'!C$6:D178,2,FALSE)</f>
        <v>1.95</v>
      </c>
      <c r="D55" s="4">
        <v>50</v>
      </c>
      <c r="E55" s="5">
        <f t="shared" si="12"/>
        <v>2</v>
      </c>
      <c r="F55" s="6">
        <v>0</v>
      </c>
      <c r="G55" s="7" t="str">
        <f t="shared" si="13"/>
        <v/>
      </c>
      <c r="H55" s="8"/>
      <c r="I55" s="4"/>
      <c r="J55" s="7" t="str">
        <f t="shared" si="14"/>
        <v/>
      </c>
      <c r="K55" s="4"/>
      <c r="L55" s="4"/>
      <c r="M55" s="9" t="str">
        <f t="shared" si="15"/>
        <v xml:space="preserve"> </v>
      </c>
      <c r="N55" s="4"/>
      <c r="O55" s="4">
        <v>101</v>
      </c>
      <c r="P55" s="9">
        <f t="shared" si="16"/>
        <v>10</v>
      </c>
      <c r="Q55" s="4"/>
      <c r="R55" s="4"/>
      <c r="S55" s="9" t="str">
        <f t="shared" si="17"/>
        <v xml:space="preserve"> </v>
      </c>
      <c r="T55" s="4"/>
      <c r="U55" s="4"/>
      <c r="V55" s="9" t="str">
        <f t="shared" si="18"/>
        <v xml:space="preserve"> </v>
      </c>
      <c r="W55" s="4"/>
      <c r="X55" s="4">
        <v>91</v>
      </c>
      <c r="Y55" s="9">
        <f t="shared" si="19"/>
        <v>10</v>
      </c>
      <c r="Z55" s="4">
        <v>12</v>
      </c>
      <c r="AA55" s="4"/>
      <c r="AB55" s="9" t="str">
        <f t="shared" si="20"/>
        <v xml:space="preserve"> </v>
      </c>
      <c r="AC55" s="10"/>
      <c r="AD55" s="9">
        <f t="shared" si="21"/>
        <v>224</v>
      </c>
      <c r="AE55" s="11">
        <f t="shared" si="22"/>
        <v>0</v>
      </c>
      <c r="AF55" s="11">
        <f t="shared" si="23"/>
        <v>224</v>
      </c>
    </row>
    <row r="56" spans="1:32" x14ac:dyDescent="0.25">
      <c r="A56" s="1">
        <v>50</v>
      </c>
      <c r="B56" s="12" t="s">
        <v>84</v>
      </c>
      <c r="C56" s="3">
        <f>VLOOKUP(D56,'[1]Tabelen masters'!C$6:D168,2,FALSE)</f>
        <v>1.95</v>
      </c>
      <c r="D56" s="4">
        <v>50</v>
      </c>
      <c r="E56" s="5">
        <f t="shared" si="12"/>
        <v>2</v>
      </c>
      <c r="F56" s="6">
        <v>0</v>
      </c>
      <c r="G56" s="7" t="str">
        <f t="shared" si="13"/>
        <v/>
      </c>
      <c r="H56" s="8"/>
      <c r="I56" s="4"/>
      <c r="J56" s="7" t="str">
        <f t="shared" si="14"/>
        <v/>
      </c>
      <c r="K56" s="13"/>
      <c r="L56" s="4">
        <v>104</v>
      </c>
      <c r="M56" s="9">
        <f t="shared" si="15"/>
        <v>10</v>
      </c>
      <c r="N56" s="13">
        <v>12</v>
      </c>
      <c r="O56" s="4"/>
      <c r="P56" s="9" t="str">
        <f t="shared" si="16"/>
        <v xml:space="preserve"> </v>
      </c>
      <c r="Q56" s="13"/>
      <c r="R56" s="4">
        <v>84</v>
      </c>
      <c r="S56" s="9">
        <f t="shared" si="17"/>
        <v>10</v>
      </c>
      <c r="T56" s="13"/>
      <c r="U56" s="4"/>
      <c r="V56" s="9" t="str">
        <f t="shared" si="18"/>
        <v xml:space="preserve"> </v>
      </c>
      <c r="W56" s="13"/>
      <c r="X56" s="4"/>
      <c r="Y56" s="9" t="str">
        <f t="shared" si="19"/>
        <v xml:space="preserve"> </v>
      </c>
      <c r="Z56" s="13"/>
      <c r="AA56" s="4"/>
      <c r="AB56" s="9" t="str">
        <f t="shared" si="20"/>
        <v xml:space="preserve"> </v>
      </c>
      <c r="AC56" s="10"/>
      <c r="AD56" s="9">
        <f t="shared" si="21"/>
        <v>220</v>
      </c>
      <c r="AE56" s="11">
        <f t="shared" si="22"/>
        <v>0</v>
      </c>
      <c r="AF56" s="11">
        <f t="shared" si="23"/>
        <v>220</v>
      </c>
    </row>
    <row r="57" spans="1:32" x14ac:dyDescent="0.25">
      <c r="A57" s="1">
        <v>51</v>
      </c>
      <c r="B57" s="12" t="s">
        <v>85</v>
      </c>
      <c r="C57" s="3">
        <f>VLOOKUP(D57,'[1]Tabelen masters'!C$6:D194,2,FALSE)</f>
        <v>1.95</v>
      </c>
      <c r="D57" s="4">
        <v>50</v>
      </c>
      <c r="E57" s="5">
        <f t="shared" si="12"/>
        <v>2</v>
      </c>
      <c r="F57" s="6">
        <v>0</v>
      </c>
      <c r="G57" s="7" t="str">
        <f t="shared" si="13"/>
        <v/>
      </c>
      <c r="H57" s="8"/>
      <c r="I57" s="4"/>
      <c r="J57" s="7" t="str">
        <f t="shared" si="14"/>
        <v/>
      </c>
      <c r="K57" s="4"/>
      <c r="L57" s="4"/>
      <c r="M57" s="9" t="str">
        <f t="shared" si="15"/>
        <v xml:space="preserve"> </v>
      </c>
      <c r="N57" s="4"/>
      <c r="O57" s="4">
        <v>74</v>
      </c>
      <c r="P57" s="9">
        <f t="shared" si="16"/>
        <v>10</v>
      </c>
      <c r="Q57" s="4"/>
      <c r="R57" s="4">
        <v>109</v>
      </c>
      <c r="S57" s="9">
        <f t="shared" si="17"/>
        <v>10</v>
      </c>
      <c r="T57" s="4">
        <v>10</v>
      </c>
      <c r="U57" s="4"/>
      <c r="V57" s="9" t="str">
        <f t="shared" si="18"/>
        <v xml:space="preserve"> </v>
      </c>
      <c r="W57" s="4"/>
      <c r="X57" s="4"/>
      <c r="Y57" s="9" t="str">
        <f t="shared" si="19"/>
        <v xml:space="preserve"> </v>
      </c>
      <c r="Z57" s="4"/>
      <c r="AA57" s="4"/>
      <c r="AB57" s="9" t="str">
        <f t="shared" si="20"/>
        <v xml:space="preserve"> </v>
      </c>
      <c r="AC57" s="10"/>
      <c r="AD57" s="9">
        <f t="shared" si="21"/>
        <v>213</v>
      </c>
      <c r="AE57" s="11">
        <f t="shared" si="22"/>
        <v>0</v>
      </c>
      <c r="AF57" s="11">
        <f t="shared" si="23"/>
        <v>213</v>
      </c>
    </row>
    <row r="58" spans="1:32" x14ac:dyDescent="0.25">
      <c r="A58" s="1">
        <v>52</v>
      </c>
      <c r="B58" s="12" t="s">
        <v>86</v>
      </c>
      <c r="C58" s="3">
        <f>VLOOKUP(D58,'[1]Tabelen masters'!C$6:D43,2,FALSE)</f>
        <v>2.87</v>
      </c>
      <c r="D58" s="4">
        <v>64</v>
      </c>
      <c r="E58" s="5">
        <f t="shared" si="12"/>
        <v>2.56</v>
      </c>
      <c r="F58" s="6">
        <v>111</v>
      </c>
      <c r="G58" s="7">
        <f t="shared" si="13"/>
        <v>10</v>
      </c>
      <c r="H58" s="8"/>
      <c r="I58" s="4">
        <v>0</v>
      </c>
      <c r="J58" s="7" t="str">
        <f t="shared" si="14"/>
        <v/>
      </c>
      <c r="K58" s="13"/>
      <c r="L58" s="4"/>
      <c r="M58" s="9" t="str">
        <f t="shared" si="15"/>
        <v xml:space="preserve"> </v>
      </c>
      <c r="N58" s="13"/>
      <c r="O58" s="4"/>
      <c r="P58" s="9" t="str">
        <f t="shared" si="16"/>
        <v xml:space="preserve"> </v>
      </c>
      <c r="Q58" s="13"/>
      <c r="R58" s="4"/>
      <c r="S58" s="9" t="str">
        <f t="shared" si="17"/>
        <v xml:space="preserve"> </v>
      </c>
      <c r="T58" s="13"/>
      <c r="U58" s="4"/>
      <c r="V58" s="9" t="str">
        <f t="shared" si="18"/>
        <v xml:space="preserve"> </v>
      </c>
      <c r="W58" s="13"/>
      <c r="X58" s="4">
        <v>79</v>
      </c>
      <c r="Y58" s="9">
        <f t="shared" si="19"/>
        <v>10</v>
      </c>
      <c r="Z58" s="13"/>
      <c r="AA58" s="4"/>
      <c r="AB58" s="9" t="str">
        <f t="shared" si="20"/>
        <v xml:space="preserve"> </v>
      </c>
      <c r="AC58" s="15"/>
      <c r="AD58" s="9">
        <f t="shared" si="21"/>
        <v>210</v>
      </c>
      <c r="AE58" s="11">
        <f t="shared" si="22"/>
        <v>0</v>
      </c>
      <c r="AF58" s="11">
        <f t="shared" si="23"/>
        <v>210</v>
      </c>
    </row>
    <row r="59" spans="1:32" x14ac:dyDescent="0.25">
      <c r="A59" s="1">
        <v>53</v>
      </c>
      <c r="B59" s="17" t="s">
        <v>87</v>
      </c>
      <c r="C59" s="3">
        <f>VLOOKUP(D59,'[1]Tabelen masters'!C$6:D147,2,FALSE)</f>
        <v>1.75</v>
      </c>
      <c r="D59" s="18">
        <v>45</v>
      </c>
      <c r="E59" s="5">
        <f t="shared" si="12"/>
        <v>1.8</v>
      </c>
      <c r="F59" s="6">
        <v>0</v>
      </c>
      <c r="G59" s="7" t="str">
        <f t="shared" si="13"/>
        <v/>
      </c>
      <c r="H59" s="8"/>
      <c r="I59" s="4"/>
      <c r="J59" s="7" t="str">
        <f t="shared" si="14"/>
        <v/>
      </c>
      <c r="K59" s="4"/>
      <c r="L59" s="4"/>
      <c r="M59" s="9" t="str">
        <f t="shared" si="15"/>
        <v xml:space="preserve"> </v>
      </c>
      <c r="N59" s="4"/>
      <c r="O59" s="4">
        <v>83</v>
      </c>
      <c r="P59" s="9">
        <f t="shared" si="16"/>
        <v>10</v>
      </c>
      <c r="Q59" s="4"/>
      <c r="R59" s="4">
        <v>100</v>
      </c>
      <c r="S59" s="9">
        <f t="shared" si="17"/>
        <v>10</v>
      </c>
      <c r="T59" s="4"/>
      <c r="U59" s="4"/>
      <c r="V59" s="9" t="str">
        <f t="shared" si="18"/>
        <v xml:space="preserve"> </v>
      </c>
      <c r="W59" s="4"/>
      <c r="X59" s="4"/>
      <c r="Y59" s="9" t="str">
        <f t="shared" si="19"/>
        <v xml:space="preserve"> </v>
      </c>
      <c r="Z59" s="4"/>
      <c r="AA59" s="4"/>
      <c r="AB59" s="9" t="str">
        <f t="shared" si="20"/>
        <v xml:space="preserve"> </v>
      </c>
      <c r="AC59" s="15"/>
      <c r="AD59" s="9">
        <f t="shared" si="21"/>
        <v>203</v>
      </c>
      <c r="AE59" s="11">
        <f t="shared" si="22"/>
        <v>0</v>
      </c>
      <c r="AF59" s="11">
        <f t="shared" si="23"/>
        <v>203</v>
      </c>
    </row>
    <row r="60" spans="1:32" x14ac:dyDescent="0.25">
      <c r="A60" s="1">
        <v>54</v>
      </c>
      <c r="B60" s="12" t="s">
        <v>88</v>
      </c>
      <c r="C60" s="3">
        <f>VLOOKUP(D60,'[1]Tabelen masters'!C$6:D160,2,FALSE)</f>
        <v>1.85</v>
      </c>
      <c r="D60" s="4">
        <v>47</v>
      </c>
      <c r="E60" s="5">
        <f t="shared" si="12"/>
        <v>1.88</v>
      </c>
      <c r="F60" s="6">
        <v>89</v>
      </c>
      <c r="G60" s="7">
        <f t="shared" si="13"/>
        <v>10</v>
      </c>
      <c r="H60" s="8">
        <v>14</v>
      </c>
      <c r="I60" s="4">
        <v>69</v>
      </c>
      <c r="J60" s="7">
        <f t="shared" si="14"/>
        <v>10</v>
      </c>
      <c r="K60" s="13"/>
      <c r="L60" s="4"/>
      <c r="M60" s="9" t="str">
        <f t="shared" si="15"/>
        <v xml:space="preserve"> </v>
      </c>
      <c r="N60" s="13"/>
      <c r="O60" s="4">
        <v>0</v>
      </c>
      <c r="P60" s="9" t="str">
        <f t="shared" si="16"/>
        <v xml:space="preserve"> </v>
      </c>
      <c r="Q60" s="13"/>
      <c r="R60" s="4"/>
      <c r="S60" s="9" t="str">
        <f t="shared" si="17"/>
        <v xml:space="preserve"> </v>
      </c>
      <c r="T60" s="13"/>
      <c r="U60" s="4"/>
      <c r="V60" s="9" t="str">
        <f t="shared" si="18"/>
        <v xml:space="preserve"> </v>
      </c>
      <c r="W60" s="13"/>
      <c r="X60" s="4"/>
      <c r="Y60" s="9" t="str">
        <f t="shared" si="19"/>
        <v xml:space="preserve"> </v>
      </c>
      <c r="Z60" s="13"/>
      <c r="AA60" s="4"/>
      <c r="AB60" s="9" t="str">
        <f t="shared" si="20"/>
        <v xml:space="preserve"> </v>
      </c>
      <c r="AC60" s="10"/>
      <c r="AD60" s="9">
        <f t="shared" si="21"/>
        <v>192</v>
      </c>
      <c r="AE60" s="11">
        <f t="shared" si="22"/>
        <v>0</v>
      </c>
      <c r="AF60" s="11">
        <f t="shared" si="23"/>
        <v>192</v>
      </c>
    </row>
    <row r="61" spans="1:32" x14ac:dyDescent="0.25">
      <c r="A61" s="1">
        <v>55</v>
      </c>
      <c r="B61" s="26" t="s">
        <v>89</v>
      </c>
      <c r="C61" s="3">
        <f>VLOOKUP(D61,'[1]Tabelen masters'!C$6:D154,2,FALSE)</f>
        <v>3.12</v>
      </c>
      <c r="D61" s="4">
        <v>68</v>
      </c>
      <c r="E61" s="5">
        <f t="shared" si="12"/>
        <v>2.72</v>
      </c>
      <c r="F61" s="6">
        <v>0</v>
      </c>
      <c r="G61" s="7" t="str">
        <f t="shared" si="13"/>
        <v/>
      </c>
      <c r="H61" s="8"/>
      <c r="I61" s="4">
        <v>141</v>
      </c>
      <c r="J61" s="7">
        <f t="shared" si="14"/>
        <v>10</v>
      </c>
      <c r="K61" s="4">
        <v>19</v>
      </c>
      <c r="L61" s="4"/>
      <c r="M61" s="9" t="str">
        <f t="shared" si="15"/>
        <v xml:space="preserve"> </v>
      </c>
      <c r="N61" s="4"/>
      <c r="O61" s="4"/>
      <c r="P61" s="9" t="str">
        <f t="shared" si="16"/>
        <v xml:space="preserve"> </v>
      </c>
      <c r="Q61" s="4"/>
      <c r="R61" s="4"/>
      <c r="S61" s="9" t="str">
        <f t="shared" si="17"/>
        <v xml:space="preserve"> </v>
      </c>
      <c r="T61" s="4"/>
      <c r="U61" s="4"/>
      <c r="V61" s="9" t="str">
        <f t="shared" si="18"/>
        <v xml:space="preserve"> </v>
      </c>
      <c r="W61" s="4"/>
      <c r="X61" s="4"/>
      <c r="Y61" s="9" t="str">
        <f t="shared" si="19"/>
        <v xml:space="preserve"> </v>
      </c>
      <c r="Z61" s="4"/>
      <c r="AA61" s="4"/>
      <c r="AB61" s="9" t="str">
        <f t="shared" si="20"/>
        <v xml:space="preserve"> </v>
      </c>
      <c r="AC61" s="10"/>
      <c r="AD61" s="9">
        <f t="shared" si="21"/>
        <v>170</v>
      </c>
      <c r="AE61" s="11">
        <f t="shared" si="22"/>
        <v>0</v>
      </c>
      <c r="AF61" s="11">
        <f t="shared" si="23"/>
        <v>170</v>
      </c>
    </row>
    <row r="62" spans="1:32" x14ac:dyDescent="0.25">
      <c r="A62" s="1">
        <v>56</v>
      </c>
      <c r="B62" s="25" t="s">
        <v>90</v>
      </c>
      <c r="C62" s="3">
        <f>VLOOKUP(D62,'[1]Tabelen masters'!C$6:D46,2,FALSE)</f>
        <v>1.95</v>
      </c>
      <c r="D62" s="4">
        <v>50</v>
      </c>
      <c r="E62" s="5">
        <f t="shared" si="12"/>
        <v>2</v>
      </c>
      <c r="F62" s="6">
        <v>0</v>
      </c>
      <c r="G62" s="7" t="str">
        <f t="shared" si="13"/>
        <v/>
      </c>
      <c r="H62" s="8"/>
      <c r="I62" s="4">
        <v>140</v>
      </c>
      <c r="J62" s="7">
        <f t="shared" si="14"/>
        <v>10</v>
      </c>
      <c r="K62" s="13">
        <v>19</v>
      </c>
      <c r="L62" s="4"/>
      <c r="M62" s="9" t="str">
        <f t="shared" si="15"/>
        <v xml:space="preserve"> </v>
      </c>
      <c r="N62" s="13"/>
      <c r="O62" s="4"/>
      <c r="P62" s="9" t="str">
        <f t="shared" si="16"/>
        <v xml:space="preserve"> </v>
      </c>
      <c r="Q62" s="13"/>
      <c r="R62" s="4"/>
      <c r="S62" s="9" t="str">
        <f t="shared" si="17"/>
        <v xml:space="preserve"> </v>
      </c>
      <c r="T62" s="13"/>
      <c r="U62" s="4"/>
      <c r="V62" s="9" t="str">
        <f t="shared" si="18"/>
        <v xml:space="preserve"> </v>
      </c>
      <c r="W62" s="13"/>
      <c r="X62" s="4"/>
      <c r="Y62" s="9" t="str">
        <f t="shared" si="19"/>
        <v xml:space="preserve"> </v>
      </c>
      <c r="Z62" s="13"/>
      <c r="AA62" s="4"/>
      <c r="AB62" s="9" t="str">
        <f t="shared" si="20"/>
        <v xml:space="preserve"> </v>
      </c>
      <c r="AC62" s="10"/>
      <c r="AD62" s="9">
        <f t="shared" si="21"/>
        <v>169</v>
      </c>
      <c r="AE62" s="11">
        <f t="shared" si="22"/>
        <v>0</v>
      </c>
      <c r="AF62" s="11">
        <f t="shared" si="23"/>
        <v>169</v>
      </c>
    </row>
    <row r="63" spans="1:32" x14ac:dyDescent="0.25">
      <c r="A63" s="1">
        <v>57</v>
      </c>
      <c r="B63" s="12" t="s">
        <v>91</v>
      </c>
      <c r="C63" s="3">
        <f>VLOOKUP(D63,'[1]Tabelen masters'!C$6:D61,2,FALSE)</f>
        <v>2.37</v>
      </c>
      <c r="D63" s="4">
        <v>56</v>
      </c>
      <c r="E63" s="5">
        <f t="shared" si="12"/>
        <v>2.2400000000000002</v>
      </c>
      <c r="F63" s="6">
        <v>146</v>
      </c>
      <c r="G63" s="7">
        <f t="shared" si="13"/>
        <v>10</v>
      </c>
      <c r="H63" s="8"/>
      <c r="I63" s="4">
        <v>0</v>
      </c>
      <c r="J63" s="7" t="str">
        <f t="shared" si="14"/>
        <v/>
      </c>
      <c r="K63" s="4"/>
      <c r="L63" s="4"/>
      <c r="M63" s="9" t="str">
        <f t="shared" si="15"/>
        <v xml:space="preserve"> </v>
      </c>
      <c r="N63" s="4"/>
      <c r="O63" s="4"/>
      <c r="P63" s="9" t="str">
        <f t="shared" si="16"/>
        <v xml:space="preserve"> </v>
      </c>
      <c r="Q63" s="4"/>
      <c r="R63" s="4"/>
      <c r="S63" s="9" t="str">
        <f t="shared" si="17"/>
        <v xml:space="preserve"> </v>
      </c>
      <c r="T63" s="4"/>
      <c r="U63" s="4"/>
      <c r="V63" s="9" t="str">
        <f t="shared" si="18"/>
        <v xml:space="preserve"> </v>
      </c>
      <c r="W63" s="4"/>
      <c r="X63" s="4"/>
      <c r="Y63" s="9" t="str">
        <f t="shared" si="19"/>
        <v xml:space="preserve"> </v>
      </c>
      <c r="Z63" s="4"/>
      <c r="AA63" s="4"/>
      <c r="AB63" s="9" t="str">
        <f t="shared" si="20"/>
        <v xml:space="preserve"> </v>
      </c>
      <c r="AC63" s="15"/>
      <c r="AD63" s="9">
        <f t="shared" si="21"/>
        <v>156</v>
      </c>
      <c r="AE63" s="11">
        <f t="shared" si="22"/>
        <v>0</v>
      </c>
      <c r="AF63" s="11">
        <f t="shared" si="23"/>
        <v>156</v>
      </c>
    </row>
    <row r="64" spans="1:32" x14ac:dyDescent="0.25">
      <c r="A64" s="1">
        <v>58</v>
      </c>
      <c r="B64" s="12" t="s">
        <v>92</v>
      </c>
      <c r="C64" s="3">
        <f>VLOOKUP(D64,'[1]Tabelen masters'!C$6:D125,2,FALSE)</f>
        <v>2.12</v>
      </c>
      <c r="D64" s="4">
        <v>52</v>
      </c>
      <c r="E64" s="5">
        <f t="shared" si="12"/>
        <v>2.08</v>
      </c>
      <c r="F64" s="6">
        <v>0</v>
      </c>
      <c r="G64" s="7" t="str">
        <f t="shared" si="13"/>
        <v/>
      </c>
      <c r="H64" s="8"/>
      <c r="I64" s="4"/>
      <c r="J64" s="7" t="str">
        <f t="shared" si="14"/>
        <v/>
      </c>
      <c r="K64" s="13"/>
      <c r="L64" s="4"/>
      <c r="M64" s="9" t="str">
        <f t="shared" si="15"/>
        <v xml:space="preserve"> </v>
      </c>
      <c r="N64" s="13"/>
      <c r="O64" s="4"/>
      <c r="P64" s="9" t="str">
        <f t="shared" si="16"/>
        <v xml:space="preserve"> </v>
      </c>
      <c r="Q64" s="13"/>
      <c r="R64" s="4">
        <v>115</v>
      </c>
      <c r="S64" s="9">
        <f t="shared" si="17"/>
        <v>10</v>
      </c>
      <c r="T64" s="13">
        <v>30</v>
      </c>
      <c r="U64" s="4"/>
      <c r="V64" s="9" t="str">
        <f t="shared" si="18"/>
        <v xml:space="preserve"> </v>
      </c>
      <c r="W64" s="13"/>
      <c r="X64" s="4"/>
      <c r="Y64" s="9" t="str">
        <f t="shared" si="19"/>
        <v xml:space="preserve"> </v>
      </c>
      <c r="Z64" s="13"/>
      <c r="AA64" s="4"/>
      <c r="AB64" s="9" t="str">
        <f t="shared" si="20"/>
        <v xml:space="preserve"> </v>
      </c>
      <c r="AC64" s="10"/>
      <c r="AD64" s="9">
        <f t="shared" si="21"/>
        <v>155</v>
      </c>
      <c r="AE64" s="11">
        <f t="shared" si="22"/>
        <v>0</v>
      </c>
      <c r="AF64" s="11">
        <f t="shared" si="23"/>
        <v>155</v>
      </c>
    </row>
    <row r="65" spans="1:32" x14ac:dyDescent="0.25">
      <c r="A65" s="1">
        <v>59</v>
      </c>
      <c r="B65" s="12" t="s">
        <v>93</v>
      </c>
      <c r="C65" s="3">
        <f>VLOOKUP(D65,'[1]Tabelen masters'!C$6:D52,2,FALSE)</f>
        <v>2.37</v>
      </c>
      <c r="D65" s="4">
        <v>56</v>
      </c>
      <c r="E65" s="5">
        <f t="shared" si="12"/>
        <v>2.2400000000000002</v>
      </c>
      <c r="F65" s="6">
        <v>125</v>
      </c>
      <c r="G65" s="7">
        <f t="shared" si="13"/>
        <v>10</v>
      </c>
      <c r="H65" s="8"/>
      <c r="I65" s="4">
        <v>0</v>
      </c>
      <c r="J65" s="7" t="str">
        <f t="shared" si="14"/>
        <v/>
      </c>
      <c r="K65" s="4"/>
      <c r="L65" s="4"/>
      <c r="M65" s="9" t="str">
        <f t="shared" si="15"/>
        <v xml:space="preserve"> </v>
      </c>
      <c r="N65" s="4"/>
      <c r="O65" s="4"/>
      <c r="P65" s="9" t="str">
        <f t="shared" si="16"/>
        <v xml:space="preserve"> </v>
      </c>
      <c r="Q65" s="4"/>
      <c r="R65" s="4"/>
      <c r="S65" s="9" t="str">
        <f t="shared" si="17"/>
        <v xml:space="preserve"> </v>
      </c>
      <c r="T65" s="4"/>
      <c r="U65" s="4"/>
      <c r="V65" s="9" t="str">
        <f t="shared" si="18"/>
        <v xml:space="preserve"> </v>
      </c>
      <c r="W65" s="4"/>
      <c r="X65" s="4"/>
      <c r="Y65" s="9" t="str">
        <f t="shared" si="19"/>
        <v xml:space="preserve"> </v>
      </c>
      <c r="Z65" s="4"/>
      <c r="AA65" s="4"/>
      <c r="AB65" s="9" t="str">
        <f t="shared" si="20"/>
        <v xml:space="preserve"> </v>
      </c>
      <c r="AC65" s="10"/>
      <c r="AD65" s="9">
        <f t="shared" si="21"/>
        <v>135</v>
      </c>
      <c r="AE65" s="11">
        <f t="shared" si="22"/>
        <v>0</v>
      </c>
      <c r="AF65" s="11">
        <f t="shared" si="23"/>
        <v>135</v>
      </c>
    </row>
    <row r="66" spans="1:32" x14ac:dyDescent="0.25">
      <c r="A66" s="1">
        <v>60</v>
      </c>
      <c r="B66" s="12" t="s">
        <v>94</v>
      </c>
      <c r="C66" s="3">
        <f>VLOOKUP(D66,'[1]Tabelen masters'!C$6:D56,2,FALSE)</f>
        <v>2.62</v>
      </c>
      <c r="D66" s="4">
        <v>60</v>
      </c>
      <c r="E66" s="5">
        <f t="shared" si="12"/>
        <v>2.4</v>
      </c>
      <c r="F66" s="6">
        <v>0</v>
      </c>
      <c r="G66" s="7" t="str">
        <f t="shared" si="13"/>
        <v/>
      </c>
      <c r="H66" s="8"/>
      <c r="I66" s="4">
        <v>115</v>
      </c>
      <c r="J66" s="7">
        <f t="shared" si="14"/>
        <v>10</v>
      </c>
      <c r="K66" s="13"/>
      <c r="L66" s="4"/>
      <c r="M66" s="9" t="str">
        <f t="shared" si="15"/>
        <v xml:space="preserve"> </v>
      </c>
      <c r="N66" s="13"/>
      <c r="O66" s="4"/>
      <c r="P66" s="9" t="str">
        <f t="shared" si="16"/>
        <v xml:space="preserve"> </v>
      </c>
      <c r="Q66" s="13"/>
      <c r="R66" s="4"/>
      <c r="S66" s="9" t="str">
        <f t="shared" si="17"/>
        <v xml:space="preserve"> </v>
      </c>
      <c r="T66" s="13"/>
      <c r="U66" s="4"/>
      <c r="V66" s="9" t="str">
        <f t="shared" si="18"/>
        <v xml:space="preserve"> </v>
      </c>
      <c r="W66" s="13"/>
      <c r="X66" s="4"/>
      <c r="Y66" s="9" t="str">
        <f t="shared" si="19"/>
        <v xml:space="preserve"> </v>
      </c>
      <c r="Z66" s="13"/>
      <c r="AA66" s="4"/>
      <c r="AB66" s="9" t="str">
        <f t="shared" si="20"/>
        <v xml:space="preserve"> </v>
      </c>
      <c r="AC66" s="15"/>
      <c r="AD66" s="9">
        <f t="shared" si="21"/>
        <v>125</v>
      </c>
      <c r="AE66" s="11">
        <f t="shared" si="22"/>
        <v>0</v>
      </c>
      <c r="AF66" s="11">
        <f t="shared" si="23"/>
        <v>125</v>
      </c>
    </row>
    <row r="67" spans="1:32" x14ac:dyDescent="0.25">
      <c r="A67" s="1">
        <v>61</v>
      </c>
      <c r="B67" s="2" t="s">
        <v>95</v>
      </c>
      <c r="C67" s="3">
        <f>VLOOKUP(D67,'[1]Tabelen masters'!C$6:D64,2,FALSE)</f>
        <v>2.37</v>
      </c>
      <c r="D67" s="4">
        <v>56</v>
      </c>
      <c r="E67" s="5">
        <f t="shared" si="12"/>
        <v>2.2400000000000002</v>
      </c>
      <c r="F67" s="6">
        <v>0</v>
      </c>
      <c r="G67" s="7" t="str">
        <f t="shared" si="13"/>
        <v/>
      </c>
      <c r="H67" s="8"/>
      <c r="I67" s="4">
        <v>111</v>
      </c>
      <c r="J67" s="7">
        <f t="shared" si="14"/>
        <v>10</v>
      </c>
      <c r="K67" s="4"/>
      <c r="L67" s="4"/>
      <c r="M67" s="9" t="str">
        <f t="shared" si="15"/>
        <v xml:space="preserve"> </v>
      </c>
      <c r="N67" s="4"/>
      <c r="O67" s="4"/>
      <c r="P67" s="9" t="str">
        <f t="shared" si="16"/>
        <v xml:space="preserve"> </v>
      </c>
      <c r="Q67" s="4"/>
      <c r="R67" s="4"/>
      <c r="S67" s="9" t="str">
        <f t="shared" si="17"/>
        <v xml:space="preserve"> </v>
      </c>
      <c r="T67" s="4"/>
      <c r="U67" s="4"/>
      <c r="V67" s="9" t="str">
        <f t="shared" si="18"/>
        <v xml:space="preserve"> </v>
      </c>
      <c r="W67" s="4"/>
      <c r="X67" s="4"/>
      <c r="Y67" s="9" t="str">
        <f t="shared" si="19"/>
        <v xml:space="preserve"> </v>
      </c>
      <c r="Z67" s="4"/>
      <c r="AA67" s="4"/>
      <c r="AB67" s="9" t="str">
        <f t="shared" si="20"/>
        <v xml:space="preserve"> </v>
      </c>
      <c r="AC67" s="10"/>
      <c r="AD67" s="9">
        <f t="shared" si="21"/>
        <v>121</v>
      </c>
      <c r="AE67" s="11">
        <f t="shared" si="22"/>
        <v>0</v>
      </c>
      <c r="AF67" s="11">
        <f t="shared" si="23"/>
        <v>121</v>
      </c>
    </row>
    <row r="68" spans="1:32" x14ac:dyDescent="0.25">
      <c r="A68" s="1">
        <v>62</v>
      </c>
      <c r="B68" s="12" t="s">
        <v>96</v>
      </c>
      <c r="C68" s="3">
        <f>VLOOKUP(D68,'[1]Tabelen masters'!C$6:D126,2,FALSE)</f>
        <v>2.37</v>
      </c>
      <c r="D68" s="4">
        <v>56</v>
      </c>
      <c r="E68" s="5">
        <f t="shared" si="12"/>
        <v>2.2400000000000002</v>
      </c>
      <c r="F68" s="6">
        <v>0</v>
      </c>
      <c r="G68" s="7" t="str">
        <f t="shared" si="13"/>
        <v/>
      </c>
      <c r="H68" s="8"/>
      <c r="I68" s="4">
        <v>108</v>
      </c>
      <c r="J68" s="7">
        <f t="shared" si="14"/>
        <v>10</v>
      </c>
      <c r="K68" s="13"/>
      <c r="L68" s="4"/>
      <c r="M68" s="9" t="str">
        <f t="shared" si="15"/>
        <v xml:space="preserve"> </v>
      </c>
      <c r="N68" s="13"/>
      <c r="O68" s="4"/>
      <c r="P68" s="9" t="str">
        <f t="shared" si="16"/>
        <v xml:space="preserve"> </v>
      </c>
      <c r="Q68" s="13"/>
      <c r="R68" s="4"/>
      <c r="S68" s="9" t="str">
        <f t="shared" si="17"/>
        <v xml:space="preserve"> </v>
      </c>
      <c r="T68" s="13"/>
      <c r="U68" s="4"/>
      <c r="V68" s="9" t="str">
        <f t="shared" si="18"/>
        <v xml:space="preserve"> </v>
      </c>
      <c r="W68" s="13"/>
      <c r="X68" s="4"/>
      <c r="Y68" s="9" t="str">
        <f t="shared" si="19"/>
        <v xml:space="preserve"> </v>
      </c>
      <c r="Z68" s="13"/>
      <c r="AA68" s="4"/>
      <c r="AB68" s="9" t="str">
        <f t="shared" si="20"/>
        <v xml:space="preserve"> </v>
      </c>
      <c r="AC68" s="15"/>
      <c r="AD68" s="9">
        <f t="shared" si="21"/>
        <v>118</v>
      </c>
      <c r="AE68" s="11">
        <f t="shared" si="22"/>
        <v>0</v>
      </c>
      <c r="AF68" s="11">
        <f t="shared" si="23"/>
        <v>118</v>
      </c>
    </row>
    <row r="69" spans="1:32" x14ac:dyDescent="0.25">
      <c r="A69" s="1">
        <v>63</v>
      </c>
      <c r="B69" s="12" t="s">
        <v>97</v>
      </c>
      <c r="C69" s="3">
        <f>VLOOKUP(D69,'[1]Tabelen masters'!C$6:D72,2,FALSE)</f>
        <v>1.95</v>
      </c>
      <c r="D69" s="4">
        <v>50</v>
      </c>
      <c r="E69" s="5">
        <f t="shared" si="12"/>
        <v>2</v>
      </c>
      <c r="F69" s="6">
        <v>0</v>
      </c>
      <c r="G69" s="7" t="str">
        <f t="shared" si="13"/>
        <v/>
      </c>
      <c r="H69" s="8"/>
      <c r="I69" s="4"/>
      <c r="J69" s="7" t="str">
        <f t="shared" si="14"/>
        <v/>
      </c>
      <c r="K69" s="4"/>
      <c r="L69" s="4"/>
      <c r="M69" s="9" t="str">
        <f t="shared" si="15"/>
        <v xml:space="preserve"> </v>
      </c>
      <c r="N69" s="4"/>
      <c r="O69" s="4"/>
      <c r="P69" s="9" t="str">
        <f t="shared" si="16"/>
        <v xml:space="preserve"> </v>
      </c>
      <c r="Q69" s="4"/>
      <c r="R69" s="4">
        <v>104</v>
      </c>
      <c r="S69" s="9">
        <f t="shared" si="17"/>
        <v>10</v>
      </c>
      <c r="T69" s="4"/>
      <c r="U69" s="4"/>
      <c r="V69" s="9" t="str">
        <f t="shared" si="18"/>
        <v xml:space="preserve"> </v>
      </c>
      <c r="W69" s="4"/>
      <c r="X69" s="4"/>
      <c r="Y69" s="9" t="str">
        <f t="shared" si="19"/>
        <v xml:space="preserve"> </v>
      </c>
      <c r="Z69" s="4"/>
      <c r="AA69" s="4"/>
      <c r="AB69" s="9" t="str">
        <f t="shared" si="20"/>
        <v xml:space="preserve"> </v>
      </c>
      <c r="AC69" s="15"/>
      <c r="AD69" s="9">
        <f t="shared" si="21"/>
        <v>114</v>
      </c>
      <c r="AE69" s="11">
        <f t="shared" si="22"/>
        <v>0</v>
      </c>
      <c r="AF69" s="11">
        <f t="shared" si="23"/>
        <v>114</v>
      </c>
    </row>
    <row r="70" spans="1:32" x14ac:dyDescent="0.25">
      <c r="A70" s="1">
        <v>64</v>
      </c>
      <c r="B70" s="12" t="s">
        <v>98</v>
      </c>
      <c r="C70" s="3">
        <f>VLOOKUP(D70,'[1]Tabelen masters'!C$6:D68,2,FALSE)</f>
        <v>2.37</v>
      </c>
      <c r="D70" s="4">
        <v>56</v>
      </c>
      <c r="E70" s="5">
        <f t="shared" si="12"/>
        <v>2.2400000000000002</v>
      </c>
      <c r="F70" s="6">
        <v>0</v>
      </c>
      <c r="G70" s="7" t="str">
        <f t="shared" si="13"/>
        <v/>
      </c>
      <c r="H70" s="8"/>
      <c r="I70" s="4"/>
      <c r="J70" s="7" t="str">
        <f t="shared" si="14"/>
        <v/>
      </c>
      <c r="K70" s="13"/>
      <c r="L70" s="4"/>
      <c r="M70" s="9" t="str">
        <f t="shared" si="15"/>
        <v xml:space="preserve"> </v>
      </c>
      <c r="N70" s="13"/>
      <c r="O70" s="4"/>
      <c r="P70" s="9" t="str">
        <f t="shared" si="16"/>
        <v xml:space="preserve"> </v>
      </c>
      <c r="Q70" s="13"/>
      <c r="R70" s="4"/>
      <c r="S70" s="9" t="str">
        <f t="shared" si="17"/>
        <v xml:space="preserve"> </v>
      </c>
      <c r="T70" s="13"/>
      <c r="U70" s="4"/>
      <c r="V70" s="9" t="str">
        <f t="shared" si="18"/>
        <v xml:space="preserve"> </v>
      </c>
      <c r="W70" s="13"/>
      <c r="X70" s="4"/>
      <c r="Y70" s="9" t="str">
        <f t="shared" si="19"/>
        <v xml:space="preserve"> </v>
      </c>
      <c r="Z70" s="13"/>
      <c r="AA70" s="4">
        <v>100</v>
      </c>
      <c r="AB70" s="9">
        <f t="shared" si="20"/>
        <v>10</v>
      </c>
      <c r="AC70" s="15"/>
      <c r="AD70" s="9">
        <f t="shared" si="21"/>
        <v>110</v>
      </c>
      <c r="AE70" s="11">
        <f t="shared" si="22"/>
        <v>0</v>
      </c>
      <c r="AF70" s="11">
        <f t="shared" si="23"/>
        <v>110</v>
      </c>
    </row>
    <row r="71" spans="1:32" x14ac:dyDescent="0.25">
      <c r="A71" s="1">
        <v>65</v>
      </c>
      <c r="B71" s="12" t="s">
        <v>99</v>
      </c>
      <c r="C71" s="3">
        <f>VLOOKUP(D71,'[1]Tabelen masters'!C$6:D105,2,FALSE)</f>
        <v>2.12</v>
      </c>
      <c r="D71" s="4">
        <v>52</v>
      </c>
      <c r="E71" s="5">
        <f t="shared" ref="E71:E81" si="24">D71/25</f>
        <v>2.08</v>
      </c>
      <c r="F71" s="6">
        <v>0</v>
      </c>
      <c r="G71" s="7" t="str">
        <f t="shared" ref="G71:G81" si="25">IF(F71&lt;=1,"",10)</f>
        <v/>
      </c>
      <c r="H71" s="8"/>
      <c r="I71" s="4"/>
      <c r="J71" s="7" t="str">
        <f t="shared" ref="J71:J81" si="26">IF(I71&lt;=1,"",10)</f>
        <v/>
      </c>
      <c r="K71" s="4"/>
      <c r="L71" s="4"/>
      <c r="M71" s="9" t="str">
        <f t="shared" ref="M71:M81" si="27">IF(L71&lt;=1," ",10)</f>
        <v xml:space="preserve"> </v>
      </c>
      <c r="N71" s="4"/>
      <c r="O71" s="4">
        <v>100</v>
      </c>
      <c r="P71" s="9">
        <f t="shared" ref="P71:P81" si="28">IF(O71&lt;=1," ",10)</f>
        <v>10</v>
      </c>
      <c r="Q71" s="4"/>
      <c r="R71" s="4"/>
      <c r="S71" s="9" t="str">
        <f t="shared" ref="S71:S81" si="29">IF(R71&lt;=1," ",10)</f>
        <v xml:space="preserve"> </v>
      </c>
      <c r="T71" s="4"/>
      <c r="U71" s="4"/>
      <c r="V71" s="9" t="str">
        <f t="shared" ref="V71:V81" si="30">IF(U71&lt;=1," ",10)</f>
        <v xml:space="preserve"> </v>
      </c>
      <c r="W71" s="4"/>
      <c r="X71" s="4"/>
      <c r="Y71" s="9" t="str">
        <f t="shared" ref="Y71:Y81" si="31">IF(X71&lt;=1," ",10)</f>
        <v xml:space="preserve"> </v>
      </c>
      <c r="Z71" s="4"/>
      <c r="AA71" s="4"/>
      <c r="AB71" s="9" t="str">
        <f t="shared" ref="AB71:AB77" si="32">IF(AA71&lt;=1," ",10)</f>
        <v xml:space="preserve"> </v>
      </c>
      <c r="AC71" s="15"/>
      <c r="AD71" s="9">
        <f t="shared" ref="AD71:AD81" si="33">SUM(F71:AC71)</f>
        <v>110</v>
      </c>
      <c r="AE71" s="11">
        <f t="shared" ref="AE71:AE81" si="34">MIN(F71,I71,L71,O71,R71,U71,X71,AA71)</f>
        <v>0</v>
      </c>
      <c r="AF71" s="11">
        <f t="shared" ref="AF71:AF81" si="35">SUM(AD71-AE71)</f>
        <v>110</v>
      </c>
    </row>
    <row r="72" spans="1:32" x14ac:dyDescent="0.25">
      <c r="A72" s="1">
        <v>66</v>
      </c>
      <c r="B72" s="12" t="s">
        <v>100</v>
      </c>
      <c r="C72" s="3">
        <f>VLOOKUP(D72,'[1]Tabelen masters'!C$6:D199,2,FALSE)</f>
        <v>1.85</v>
      </c>
      <c r="D72" s="4">
        <v>47</v>
      </c>
      <c r="E72" s="5">
        <f t="shared" si="24"/>
        <v>1.88</v>
      </c>
      <c r="F72" s="6">
        <v>0</v>
      </c>
      <c r="G72" s="7" t="str">
        <f t="shared" si="25"/>
        <v/>
      </c>
      <c r="H72" s="8"/>
      <c r="I72" s="4"/>
      <c r="J72" s="7" t="str">
        <f t="shared" si="26"/>
        <v/>
      </c>
      <c r="K72" s="13"/>
      <c r="L72" s="4"/>
      <c r="M72" s="9" t="str">
        <f t="shared" si="27"/>
        <v xml:space="preserve"> </v>
      </c>
      <c r="N72" s="13"/>
      <c r="O72" s="4"/>
      <c r="P72" s="9" t="str">
        <f t="shared" si="28"/>
        <v xml:space="preserve"> </v>
      </c>
      <c r="Q72" s="13"/>
      <c r="R72" s="4"/>
      <c r="S72" s="9" t="str">
        <f t="shared" si="29"/>
        <v xml:space="preserve"> </v>
      </c>
      <c r="T72" s="13"/>
      <c r="U72" s="4"/>
      <c r="V72" s="9" t="str">
        <f t="shared" si="30"/>
        <v xml:space="preserve"> </v>
      </c>
      <c r="W72" s="13"/>
      <c r="X72" s="4"/>
      <c r="Y72" s="9" t="str">
        <f t="shared" si="31"/>
        <v xml:space="preserve"> </v>
      </c>
      <c r="Z72" s="13"/>
      <c r="AA72" s="4">
        <v>94</v>
      </c>
      <c r="AB72" s="9">
        <f t="shared" si="32"/>
        <v>10</v>
      </c>
      <c r="AC72" s="15"/>
      <c r="AD72" s="9">
        <f t="shared" si="33"/>
        <v>104</v>
      </c>
      <c r="AE72" s="11">
        <f t="shared" si="34"/>
        <v>0</v>
      </c>
      <c r="AF72" s="11">
        <f t="shared" si="35"/>
        <v>104</v>
      </c>
    </row>
    <row r="73" spans="1:32" x14ac:dyDescent="0.25">
      <c r="A73" s="1">
        <v>67</v>
      </c>
      <c r="B73" s="12" t="s">
        <v>101</v>
      </c>
      <c r="C73" s="3">
        <f>VLOOKUP(D73,'[1]Tabelen masters'!C$6:D103,2,FALSE)</f>
        <v>2.12</v>
      </c>
      <c r="D73" s="4">
        <v>52</v>
      </c>
      <c r="E73" s="5">
        <f t="shared" si="24"/>
        <v>2.08</v>
      </c>
      <c r="F73" s="6">
        <v>0</v>
      </c>
      <c r="G73" s="7" t="str">
        <f t="shared" si="25"/>
        <v/>
      </c>
      <c r="H73" s="8"/>
      <c r="I73" s="4">
        <v>88</v>
      </c>
      <c r="J73" s="7">
        <f t="shared" si="26"/>
        <v>10</v>
      </c>
      <c r="K73" s="4"/>
      <c r="L73" s="4"/>
      <c r="M73" s="9" t="str">
        <f t="shared" si="27"/>
        <v xml:space="preserve"> </v>
      </c>
      <c r="N73" s="4"/>
      <c r="O73" s="4"/>
      <c r="P73" s="9" t="str">
        <f t="shared" si="28"/>
        <v xml:space="preserve"> </v>
      </c>
      <c r="Q73" s="4"/>
      <c r="R73" s="4"/>
      <c r="S73" s="9" t="str">
        <f t="shared" si="29"/>
        <v xml:space="preserve"> </v>
      </c>
      <c r="T73" s="4"/>
      <c r="U73" s="4"/>
      <c r="V73" s="9" t="str">
        <f t="shared" si="30"/>
        <v xml:space="preserve"> </v>
      </c>
      <c r="W73" s="4"/>
      <c r="X73" s="4"/>
      <c r="Y73" s="9" t="str">
        <f t="shared" si="31"/>
        <v xml:space="preserve"> </v>
      </c>
      <c r="Z73" s="4"/>
      <c r="AA73" s="4"/>
      <c r="AB73" s="9" t="str">
        <f t="shared" si="32"/>
        <v xml:space="preserve"> </v>
      </c>
      <c r="AC73" s="15"/>
      <c r="AD73" s="9">
        <f t="shared" si="33"/>
        <v>98</v>
      </c>
      <c r="AE73" s="11">
        <f t="shared" si="34"/>
        <v>0</v>
      </c>
      <c r="AF73" s="11">
        <f t="shared" si="35"/>
        <v>98</v>
      </c>
    </row>
    <row r="74" spans="1:32" x14ac:dyDescent="0.25">
      <c r="A74" s="1">
        <v>68</v>
      </c>
      <c r="B74" s="12" t="s">
        <v>102</v>
      </c>
      <c r="C74" s="3">
        <f>VLOOKUP(D74,'[1]Tabelen masters'!C$6:D157,2,FALSE)</f>
        <v>2.62</v>
      </c>
      <c r="D74" s="4">
        <v>60</v>
      </c>
      <c r="E74" s="5">
        <f t="shared" si="24"/>
        <v>2.4</v>
      </c>
      <c r="F74" s="6">
        <v>0</v>
      </c>
      <c r="G74" s="7" t="str">
        <f t="shared" si="25"/>
        <v/>
      </c>
      <c r="H74" s="8"/>
      <c r="I74" s="4"/>
      <c r="J74" s="7" t="str">
        <f t="shared" si="26"/>
        <v/>
      </c>
      <c r="K74" s="13"/>
      <c r="L74" s="4"/>
      <c r="M74" s="9" t="str">
        <f t="shared" si="27"/>
        <v xml:space="preserve"> </v>
      </c>
      <c r="N74" s="13"/>
      <c r="O74" s="4"/>
      <c r="P74" s="9" t="str">
        <f t="shared" si="28"/>
        <v xml:space="preserve"> </v>
      </c>
      <c r="Q74" s="13"/>
      <c r="R74" s="4"/>
      <c r="S74" s="9" t="str">
        <f t="shared" si="29"/>
        <v xml:space="preserve"> </v>
      </c>
      <c r="T74" s="13"/>
      <c r="U74" s="4"/>
      <c r="V74" s="9" t="str">
        <f t="shared" si="30"/>
        <v xml:space="preserve"> </v>
      </c>
      <c r="W74" s="13"/>
      <c r="X74" s="4">
        <v>88</v>
      </c>
      <c r="Y74" s="9">
        <f t="shared" si="31"/>
        <v>10</v>
      </c>
      <c r="Z74" s="13"/>
      <c r="AA74" s="4"/>
      <c r="AB74" s="9" t="str">
        <f t="shared" si="32"/>
        <v xml:space="preserve"> </v>
      </c>
      <c r="AC74" s="10"/>
      <c r="AD74" s="9">
        <f t="shared" si="33"/>
        <v>98</v>
      </c>
      <c r="AE74" s="11">
        <f t="shared" si="34"/>
        <v>0</v>
      </c>
      <c r="AF74" s="11">
        <f t="shared" si="35"/>
        <v>98</v>
      </c>
    </row>
    <row r="75" spans="1:32" x14ac:dyDescent="0.25">
      <c r="A75" s="1">
        <v>69</v>
      </c>
      <c r="B75" s="12" t="s">
        <v>103</v>
      </c>
      <c r="C75" s="3">
        <f>VLOOKUP(D75,'[1]Tabelen masters'!C$6:D99,2,FALSE)</f>
        <v>3.37</v>
      </c>
      <c r="D75" s="4">
        <v>72</v>
      </c>
      <c r="E75" s="5">
        <f t="shared" si="24"/>
        <v>2.88</v>
      </c>
      <c r="F75" s="6">
        <v>0</v>
      </c>
      <c r="G75" s="7" t="str">
        <f t="shared" si="25"/>
        <v/>
      </c>
      <c r="H75" s="8"/>
      <c r="I75" s="4"/>
      <c r="J75" s="7" t="str">
        <f t="shared" si="26"/>
        <v/>
      </c>
      <c r="K75" s="4"/>
      <c r="L75" s="4"/>
      <c r="M75" s="9" t="str">
        <f t="shared" si="27"/>
        <v xml:space="preserve"> </v>
      </c>
      <c r="N75" s="4"/>
      <c r="O75" s="4">
        <v>86</v>
      </c>
      <c r="P75" s="9">
        <f t="shared" si="28"/>
        <v>10</v>
      </c>
      <c r="Q75" s="4"/>
      <c r="R75" s="4"/>
      <c r="S75" s="9" t="str">
        <f t="shared" si="29"/>
        <v xml:space="preserve"> </v>
      </c>
      <c r="T75" s="4"/>
      <c r="U75" s="4"/>
      <c r="V75" s="9" t="str">
        <f t="shared" si="30"/>
        <v xml:space="preserve"> </v>
      </c>
      <c r="W75" s="4"/>
      <c r="X75" s="4"/>
      <c r="Y75" s="9" t="str">
        <f t="shared" si="31"/>
        <v xml:space="preserve"> </v>
      </c>
      <c r="Z75" s="4"/>
      <c r="AA75" s="4"/>
      <c r="AB75" s="9" t="str">
        <f t="shared" si="32"/>
        <v xml:space="preserve"> </v>
      </c>
      <c r="AC75" s="15"/>
      <c r="AD75" s="9">
        <f t="shared" si="33"/>
        <v>96</v>
      </c>
      <c r="AE75" s="11">
        <f t="shared" si="34"/>
        <v>0</v>
      </c>
      <c r="AF75" s="11">
        <f t="shared" si="35"/>
        <v>96</v>
      </c>
    </row>
    <row r="76" spans="1:32" x14ac:dyDescent="0.25">
      <c r="A76" s="1">
        <v>70</v>
      </c>
      <c r="B76" s="2" t="s">
        <v>104</v>
      </c>
      <c r="C76" s="3">
        <f>VLOOKUP(D76,'[1]Tabelen masters'!C$6:D133,2,FALSE)</f>
        <v>1.65</v>
      </c>
      <c r="D76" s="4">
        <v>42</v>
      </c>
      <c r="E76" s="5">
        <f t="shared" si="24"/>
        <v>1.68</v>
      </c>
      <c r="F76" s="6">
        <v>0</v>
      </c>
      <c r="G76" s="7" t="str">
        <f t="shared" si="25"/>
        <v/>
      </c>
      <c r="H76" s="8"/>
      <c r="I76" s="4">
        <v>85</v>
      </c>
      <c r="J76" s="7">
        <f t="shared" si="26"/>
        <v>10</v>
      </c>
      <c r="K76" s="13"/>
      <c r="L76" s="4"/>
      <c r="M76" s="9" t="str">
        <f t="shared" si="27"/>
        <v xml:space="preserve"> </v>
      </c>
      <c r="N76" s="13"/>
      <c r="O76" s="4"/>
      <c r="P76" s="9" t="str">
        <f t="shared" si="28"/>
        <v xml:space="preserve"> </v>
      </c>
      <c r="Q76" s="13"/>
      <c r="R76" s="4"/>
      <c r="S76" s="9" t="str">
        <f t="shared" si="29"/>
        <v xml:space="preserve"> </v>
      </c>
      <c r="T76" s="13"/>
      <c r="U76" s="4"/>
      <c r="V76" s="9" t="str">
        <f t="shared" si="30"/>
        <v xml:space="preserve"> </v>
      </c>
      <c r="W76" s="13"/>
      <c r="X76" s="4"/>
      <c r="Y76" s="9" t="str">
        <f t="shared" si="31"/>
        <v xml:space="preserve"> </v>
      </c>
      <c r="Z76" s="13"/>
      <c r="AA76" s="4"/>
      <c r="AB76" s="9" t="str">
        <f t="shared" si="32"/>
        <v xml:space="preserve"> </v>
      </c>
      <c r="AC76" s="10"/>
      <c r="AD76" s="9">
        <f t="shared" si="33"/>
        <v>95</v>
      </c>
      <c r="AE76" s="11">
        <f t="shared" si="34"/>
        <v>0</v>
      </c>
      <c r="AF76" s="11">
        <f t="shared" si="35"/>
        <v>95</v>
      </c>
    </row>
    <row r="77" spans="1:32" x14ac:dyDescent="0.25">
      <c r="A77" s="1">
        <v>71</v>
      </c>
      <c r="B77" s="12" t="s">
        <v>105</v>
      </c>
      <c r="C77" s="3">
        <f>VLOOKUP(D77,'[1]Tabelen masters'!C$6:D167,2,FALSE)</f>
        <v>1.95</v>
      </c>
      <c r="D77" s="4">
        <v>50</v>
      </c>
      <c r="E77" s="5">
        <f t="shared" si="24"/>
        <v>2</v>
      </c>
      <c r="F77" s="6">
        <v>0</v>
      </c>
      <c r="G77" s="7" t="str">
        <f t="shared" si="25"/>
        <v/>
      </c>
      <c r="H77" s="8"/>
      <c r="I77" s="4"/>
      <c r="J77" s="7" t="str">
        <f t="shared" si="26"/>
        <v/>
      </c>
      <c r="K77" s="4"/>
      <c r="L77" s="4"/>
      <c r="M77" s="9" t="str">
        <f t="shared" si="27"/>
        <v xml:space="preserve"> </v>
      </c>
      <c r="N77" s="4"/>
      <c r="O77" s="4">
        <v>83</v>
      </c>
      <c r="P77" s="9">
        <f t="shared" si="28"/>
        <v>10</v>
      </c>
      <c r="Q77" s="4"/>
      <c r="R77" s="4"/>
      <c r="S77" s="9" t="str">
        <f t="shared" si="29"/>
        <v xml:space="preserve"> </v>
      </c>
      <c r="T77" s="4"/>
      <c r="U77" s="4"/>
      <c r="V77" s="9" t="str">
        <f t="shared" si="30"/>
        <v xml:space="preserve"> </v>
      </c>
      <c r="W77" s="4"/>
      <c r="X77" s="4"/>
      <c r="Y77" s="9" t="str">
        <f t="shared" si="31"/>
        <v xml:space="preserve"> </v>
      </c>
      <c r="Z77" s="4"/>
      <c r="AA77" s="4"/>
      <c r="AB77" s="9" t="str">
        <f t="shared" si="32"/>
        <v xml:space="preserve"> </v>
      </c>
      <c r="AC77" s="15"/>
      <c r="AD77" s="9">
        <f t="shared" si="33"/>
        <v>93</v>
      </c>
      <c r="AE77" s="11">
        <f t="shared" si="34"/>
        <v>0</v>
      </c>
      <c r="AF77" s="11">
        <f t="shared" si="35"/>
        <v>93</v>
      </c>
    </row>
    <row r="78" spans="1:32" x14ac:dyDescent="0.25">
      <c r="A78" s="1">
        <v>72</v>
      </c>
      <c r="B78" s="12" t="s">
        <v>106</v>
      </c>
      <c r="C78" s="3">
        <v>1.85</v>
      </c>
      <c r="D78" s="4">
        <v>47</v>
      </c>
      <c r="E78" s="5">
        <f t="shared" si="24"/>
        <v>1.88</v>
      </c>
      <c r="F78" s="6">
        <v>0</v>
      </c>
      <c r="G78" s="7" t="str">
        <f t="shared" si="25"/>
        <v/>
      </c>
      <c r="H78" s="8"/>
      <c r="I78" s="4"/>
      <c r="J78" s="7" t="str">
        <f t="shared" si="26"/>
        <v/>
      </c>
      <c r="K78" s="13"/>
      <c r="L78" s="4"/>
      <c r="M78" s="9" t="str">
        <f t="shared" si="27"/>
        <v xml:space="preserve"> </v>
      </c>
      <c r="N78" s="13"/>
      <c r="O78" s="4"/>
      <c r="P78" s="9" t="str">
        <f t="shared" si="28"/>
        <v xml:space="preserve"> </v>
      </c>
      <c r="Q78" s="13"/>
      <c r="R78" s="4"/>
      <c r="S78" s="9" t="str">
        <f t="shared" si="29"/>
        <v xml:space="preserve"> </v>
      </c>
      <c r="T78" s="13"/>
      <c r="U78" s="4"/>
      <c r="V78" s="9" t="str">
        <f t="shared" si="30"/>
        <v xml:space="preserve"> </v>
      </c>
      <c r="W78" s="13"/>
      <c r="X78" s="4">
        <v>82</v>
      </c>
      <c r="Y78" s="9">
        <f t="shared" si="31"/>
        <v>10</v>
      </c>
      <c r="Z78" s="13"/>
      <c r="AA78" s="4"/>
      <c r="AB78" s="9"/>
      <c r="AC78" s="15"/>
      <c r="AD78" s="9">
        <f t="shared" si="33"/>
        <v>92</v>
      </c>
      <c r="AE78" s="11">
        <f t="shared" si="34"/>
        <v>0</v>
      </c>
      <c r="AF78" s="11">
        <f t="shared" si="35"/>
        <v>92</v>
      </c>
    </row>
    <row r="79" spans="1:32" x14ac:dyDescent="0.25">
      <c r="A79" s="1">
        <v>73</v>
      </c>
      <c r="B79" s="12" t="s">
        <v>107</v>
      </c>
      <c r="C79" s="3">
        <v>2.87</v>
      </c>
      <c r="D79" s="4">
        <v>64</v>
      </c>
      <c r="E79" s="5">
        <f t="shared" si="24"/>
        <v>2.56</v>
      </c>
      <c r="F79" s="6">
        <v>0</v>
      </c>
      <c r="G79" s="7" t="str">
        <f t="shared" si="25"/>
        <v/>
      </c>
      <c r="H79" s="8"/>
      <c r="I79" s="4"/>
      <c r="J79" s="7" t="str">
        <f t="shared" si="26"/>
        <v/>
      </c>
      <c r="K79" s="4"/>
      <c r="L79" s="4"/>
      <c r="M79" s="9" t="str">
        <f t="shared" si="27"/>
        <v xml:space="preserve"> </v>
      </c>
      <c r="N79" s="4"/>
      <c r="O79" s="4"/>
      <c r="P79" s="9" t="str">
        <f t="shared" si="28"/>
        <v xml:space="preserve"> </v>
      </c>
      <c r="Q79" s="4"/>
      <c r="R79" s="4"/>
      <c r="S79" s="9" t="str">
        <f t="shared" si="29"/>
        <v xml:space="preserve"> </v>
      </c>
      <c r="T79" s="4"/>
      <c r="U79" s="4"/>
      <c r="V79" s="9" t="str">
        <f t="shared" si="30"/>
        <v xml:space="preserve"> </v>
      </c>
      <c r="W79" s="4"/>
      <c r="X79" s="4">
        <v>82</v>
      </c>
      <c r="Y79" s="9">
        <f t="shared" si="31"/>
        <v>10</v>
      </c>
      <c r="Z79" s="4"/>
      <c r="AA79" s="4"/>
      <c r="AB79" s="9"/>
      <c r="AC79" s="15"/>
      <c r="AD79" s="9">
        <f t="shared" si="33"/>
        <v>92</v>
      </c>
      <c r="AE79" s="11">
        <f t="shared" si="34"/>
        <v>0</v>
      </c>
      <c r="AF79" s="11">
        <f t="shared" si="35"/>
        <v>92</v>
      </c>
    </row>
    <row r="80" spans="1:32" x14ac:dyDescent="0.25">
      <c r="A80" s="1">
        <v>74</v>
      </c>
      <c r="B80" s="26" t="s">
        <v>108</v>
      </c>
      <c r="C80" s="3">
        <f>VLOOKUP(D80,'[1]Tabelen masters'!C$6:D144,2,FALSE)</f>
        <v>2.37</v>
      </c>
      <c r="D80" s="4">
        <v>56</v>
      </c>
      <c r="E80" s="5">
        <f t="shared" si="24"/>
        <v>2.2400000000000002</v>
      </c>
      <c r="F80" s="6">
        <v>79</v>
      </c>
      <c r="G80" s="7">
        <f t="shared" si="25"/>
        <v>10</v>
      </c>
      <c r="H80" s="8"/>
      <c r="I80" s="4">
        <v>0</v>
      </c>
      <c r="J80" s="7" t="str">
        <f t="shared" si="26"/>
        <v/>
      </c>
      <c r="K80" s="13"/>
      <c r="L80" s="4"/>
      <c r="M80" s="9" t="str">
        <f t="shared" si="27"/>
        <v xml:space="preserve"> </v>
      </c>
      <c r="N80" s="13"/>
      <c r="O80" s="4"/>
      <c r="P80" s="9" t="str">
        <f t="shared" si="28"/>
        <v xml:space="preserve"> </v>
      </c>
      <c r="Q80" s="13"/>
      <c r="R80" s="4"/>
      <c r="S80" s="9" t="str">
        <f t="shared" si="29"/>
        <v xml:space="preserve"> </v>
      </c>
      <c r="T80" s="13"/>
      <c r="U80" s="4"/>
      <c r="V80" s="9" t="str">
        <f t="shared" si="30"/>
        <v xml:space="preserve"> </v>
      </c>
      <c r="W80" s="13"/>
      <c r="X80" s="4"/>
      <c r="Y80" s="9" t="str">
        <f t="shared" si="31"/>
        <v xml:space="preserve"> </v>
      </c>
      <c r="Z80" s="13"/>
      <c r="AA80" s="4"/>
      <c r="AB80" s="9" t="str">
        <f t="shared" ref="AB80:AB81" si="36">IF(AA80&lt;=1," ",10)</f>
        <v xml:space="preserve"> </v>
      </c>
      <c r="AC80" s="10"/>
      <c r="AD80" s="9">
        <f t="shared" si="33"/>
        <v>89</v>
      </c>
      <c r="AE80" s="11">
        <f t="shared" si="34"/>
        <v>0</v>
      </c>
      <c r="AF80" s="11">
        <f t="shared" si="35"/>
        <v>89</v>
      </c>
    </row>
    <row r="81" spans="1:32" x14ac:dyDescent="0.25">
      <c r="A81" s="1">
        <v>75</v>
      </c>
      <c r="B81" s="2" t="s">
        <v>109</v>
      </c>
      <c r="C81" s="3">
        <f>VLOOKUP(D81,'[1]Tabelen masters'!C$6:D83,2,FALSE)</f>
        <v>2.62</v>
      </c>
      <c r="D81" s="4">
        <v>60</v>
      </c>
      <c r="E81" s="5">
        <f t="shared" si="24"/>
        <v>2.4</v>
      </c>
      <c r="F81" s="6">
        <v>0</v>
      </c>
      <c r="G81" s="7" t="str">
        <f t="shared" si="25"/>
        <v/>
      </c>
      <c r="H81" s="8"/>
      <c r="I81" s="4"/>
      <c r="J81" s="7" t="str">
        <f t="shared" si="26"/>
        <v/>
      </c>
      <c r="K81" s="4"/>
      <c r="L81" s="4"/>
      <c r="M81" s="9" t="str">
        <f t="shared" si="27"/>
        <v xml:space="preserve"> </v>
      </c>
      <c r="N81" s="4"/>
      <c r="O81" s="4">
        <v>76</v>
      </c>
      <c r="P81" s="9">
        <f t="shared" si="28"/>
        <v>10</v>
      </c>
      <c r="Q81" s="4"/>
      <c r="R81" s="4"/>
      <c r="S81" s="9" t="str">
        <f t="shared" si="29"/>
        <v xml:space="preserve"> </v>
      </c>
      <c r="T81" s="4"/>
      <c r="U81" s="4"/>
      <c r="V81" s="9" t="str">
        <f t="shared" si="30"/>
        <v xml:space="preserve"> </v>
      </c>
      <c r="W81" s="4"/>
      <c r="X81" s="4"/>
      <c r="Y81" s="9" t="str">
        <f t="shared" si="31"/>
        <v xml:space="preserve"> </v>
      </c>
      <c r="Z81" s="4"/>
      <c r="AA81" s="4"/>
      <c r="AB81" s="9" t="str">
        <f t="shared" si="36"/>
        <v xml:space="preserve"> </v>
      </c>
      <c r="AC81" s="10"/>
      <c r="AD81" s="9">
        <f t="shared" si="33"/>
        <v>86</v>
      </c>
      <c r="AE81" s="11">
        <f t="shared" si="34"/>
        <v>0</v>
      </c>
      <c r="AF81" s="11">
        <f t="shared" si="35"/>
        <v>86</v>
      </c>
    </row>
  </sheetData>
  <mergeCells count="36">
    <mergeCell ref="AE1:AE6"/>
    <mergeCell ref="AF1:AF6"/>
    <mergeCell ref="A2:B2"/>
    <mergeCell ref="C2:C6"/>
    <mergeCell ref="D2:D6"/>
    <mergeCell ref="E2:E6"/>
    <mergeCell ref="F2:F6"/>
    <mergeCell ref="G2:G6"/>
    <mergeCell ref="H2:H6"/>
    <mergeCell ref="Q2:Q6"/>
    <mergeCell ref="R2:R6"/>
    <mergeCell ref="S2:S6"/>
    <mergeCell ref="T2:T6"/>
    <mergeCell ref="I2:I6"/>
    <mergeCell ref="J2:J6"/>
    <mergeCell ref="L2:L6"/>
    <mergeCell ref="M2:M6"/>
    <mergeCell ref="N2:N6"/>
    <mergeCell ref="AA2:AA6"/>
    <mergeCell ref="A1:AD1"/>
    <mergeCell ref="AB2:AB6"/>
    <mergeCell ref="AC2:AC6"/>
    <mergeCell ref="AD2:AD6"/>
    <mergeCell ref="A3:B3"/>
    <mergeCell ref="A4:B4"/>
    <mergeCell ref="A5:B5"/>
    <mergeCell ref="A6:B6"/>
    <mergeCell ref="U2:U6"/>
    <mergeCell ref="V2:V6"/>
    <mergeCell ref="W2:W6"/>
    <mergeCell ref="X2:X6"/>
    <mergeCell ref="Y2:Y6"/>
    <mergeCell ref="Z2:Z6"/>
    <mergeCell ref="O2:O6"/>
    <mergeCell ref="P2:P6"/>
    <mergeCell ref="K2:K6"/>
  </mergeCells>
  <conditionalFormatting sqref="F7:F81 I7:I81 L7:L81 R7:R81 U7:U81 X7:X81 AA7:AA81 O7:O81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pageMargins left="0.7" right="0.7" top="0.75" bottom="0.75" header="0.3" footer="0.3"/>
  <pageSetup paperSize="9" scale="5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2021-12-13T10:58:46Z</cp:lastPrinted>
  <dcterms:created xsi:type="dcterms:W3CDTF">2021-12-13T10:47:45Z</dcterms:created>
  <dcterms:modified xsi:type="dcterms:W3CDTF">2021-12-13T11:00:09Z</dcterms:modified>
</cp:coreProperties>
</file>