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c38b57e6c564e81/Bureaublad/Libre OOst Groningen/alles van 2020 21/"/>
    </mc:Choice>
  </mc:AlternateContent>
  <xr:revisionPtr revIDLastSave="1" documentId="14_{22DB36F1-1B67-4B6A-9BBF-05E6F58AE9F5}" xr6:coauthVersionLast="47" xr6:coauthVersionMax="47" xr10:uidLastSave="{6BBC2685-373D-4E7C-BA84-0C601C4140B4}"/>
  <bookViews>
    <workbookView xWindow="-120" yWindow="-120" windowWidth="25440" windowHeight="15390" xr2:uid="{09A21C70-7F28-4557-99DD-5AE07A07D5B7}"/>
  </bookViews>
  <sheets>
    <sheet name="Blad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115" i="1" l="1"/>
  <c r="AB115" i="1"/>
  <c r="Y115" i="1"/>
  <c r="V115" i="1"/>
  <c r="S115" i="1"/>
  <c r="P115" i="1"/>
  <c r="M115" i="1"/>
  <c r="J115" i="1"/>
  <c r="G115" i="1"/>
  <c r="E115" i="1"/>
  <c r="C115" i="1"/>
  <c r="AE114" i="1"/>
  <c r="AB114" i="1"/>
  <c r="Y114" i="1"/>
  <c r="V114" i="1"/>
  <c r="S114" i="1"/>
  <c r="P114" i="1"/>
  <c r="M114" i="1"/>
  <c r="J114" i="1"/>
  <c r="G114" i="1"/>
  <c r="E114" i="1"/>
  <c r="C114" i="1"/>
  <c r="AE113" i="1"/>
  <c r="AB113" i="1"/>
  <c r="Y113" i="1"/>
  <c r="V113" i="1"/>
  <c r="S113" i="1"/>
  <c r="P113" i="1"/>
  <c r="M113" i="1"/>
  <c r="J113" i="1"/>
  <c r="G113" i="1"/>
  <c r="E113" i="1"/>
  <c r="C113" i="1"/>
  <c r="AE112" i="1"/>
  <c r="AB112" i="1"/>
  <c r="Y112" i="1"/>
  <c r="V112" i="1"/>
  <c r="S112" i="1"/>
  <c r="P112" i="1"/>
  <c r="M112" i="1"/>
  <c r="J112" i="1"/>
  <c r="G112" i="1"/>
  <c r="E112" i="1"/>
  <c r="C112" i="1"/>
  <c r="AE111" i="1"/>
  <c r="AB111" i="1"/>
  <c r="Y111" i="1"/>
  <c r="V111" i="1"/>
  <c r="S111" i="1"/>
  <c r="P111" i="1"/>
  <c r="M111" i="1"/>
  <c r="J111" i="1"/>
  <c r="G111" i="1"/>
  <c r="E111" i="1"/>
  <c r="C111" i="1"/>
  <c r="AE110" i="1"/>
  <c r="AB110" i="1"/>
  <c r="Y110" i="1"/>
  <c r="V110" i="1"/>
  <c r="S110" i="1"/>
  <c r="P110" i="1"/>
  <c r="M110" i="1"/>
  <c r="J110" i="1"/>
  <c r="G110" i="1"/>
  <c r="E110" i="1"/>
  <c r="C110" i="1"/>
  <c r="AE109" i="1"/>
  <c r="AB109" i="1"/>
  <c r="Y109" i="1"/>
  <c r="V109" i="1"/>
  <c r="S109" i="1"/>
  <c r="P109" i="1"/>
  <c r="M109" i="1"/>
  <c r="J109" i="1"/>
  <c r="G109" i="1"/>
  <c r="E109" i="1"/>
  <c r="C109" i="1"/>
  <c r="AE108" i="1"/>
  <c r="AB108" i="1"/>
  <c r="Y108" i="1"/>
  <c r="V108" i="1"/>
  <c r="S108" i="1"/>
  <c r="P108" i="1"/>
  <c r="M108" i="1"/>
  <c r="J108" i="1"/>
  <c r="G108" i="1"/>
  <c r="E108" i="1"/>
  <c r="C108" i="1"/>
  <c r="AE107" i="1"/>
  <c r="AB107" i="1"/>
  <c r="Y107" i="1"/>
  <c r="V107" i="1"/>
  <c r="S107" i="1"/>
  <c r="P107" i="1"/>
  <c r="M107" i="1"/>
  <c r="J107" i="1"/>
  <c r="G107" i="1"/>
  <c r="E107" i="1"/>
  <c r="C107" i="1"/>
  <c r="AE106" i="1"/>
  <c r="AB106" i="1"/>
  <c r="Y106" i="1"/>
  <c r="V106" i="1"/>
  <c r="S106" i="1"/>
  <c r="P106" i="1"/>
  <c r="M106" i="1"/>
  <c r="J106" i="1"/>
  <c r="G106" i="1"/>
  <c r="E106" i="1"/>
  <c r="C106" i="1"/>
  <c r="AE105" i="1"/>
  <c r="AB105" i="1"/>
  <c r="Y105" i="1"/>
  <c r="V105" i="1"/>
  <c r="S105" i="1"/>
  <c r="P105" i="1"/>
  <c r="M105" i="1"/>
  <c r="J105" i="1"/>
  <c r="G105" i="1"/>
  <c r="E105" i="1"/>
  <c r="C105" i="1"/>
  <c r="AE104" i="1"/>
  <c r="AB104" i="1"/>
  <c r="Y104" i="1"/>
  <c r="V104" i="1"/>
  <c r="S104" i="1"/>
  <c r="P104" i="1"/>
  <c r="M104" i="1"/>
  <c r="J104" i="1"/>
  <c r="G104" i="1"/>
  <c r="E104" i="1"/>
  <c r="C104" i="1"/>
  <c r="AE103" i="1"/>
  <c r="AB103" i="1"/>
  <c r="Y103" i="1"/>
  <c r="V103" i="1"/>
  <c r="S103" i="1"/>
  <c r="P103" i="1"/>
  <c r="M103" i="1"/>
  <c r="J103" i="1"/>
  <c r="G103" i="1"/>
  <c r="E103" i="1"/>
  <c r="C103" i="1"/>
  <c r="AE102" i="1"/>
  <c r="AB102" i="1"/>
  <c r="Y102" i="1"/>
  <c r="V102" i="1"/>
  <c r="S102" i="1"/>
  <c r="P102" i="1"/>
  <c r="M102" i="1"/>
  <c r="J102" i="1"/>
  <c r="G102" i="1"/>
  <c r="E102" i="1"/>
  <c r="C102" i="1"/>
  <c r="AE101" i="1"/>
  <c r="AB101" i="1"/>
  <c r="Y101" i="1"/>
  <c r="V101" i="1"/>
  <c r="S101" i="1"/>
  <c r="P101" i="1"/>
  <c r="M101" i="1"/>
  <c r="J101" i="1"/>
  <c r="G101" i="1"/>
  <c r="E101" i="1"/>
  <c r="C101" i="1"/>
  <c r="AE100" i="1"/>
  <c r="AB100" i="1"/>
  <c r="Y100" i="1"/>
  <c r="V100" i="1"/>
  <c r="S100" i="1"/>
  <c r="P100" i="1"/>
  <c r="M100" i="1"/>
  <c r="J100" i="1"/>
  <c r="G100" i="1"/>
  <c r="E100" i="1"/>
  <c r="C100" i="1"/>
  <c r="AE99" i="1"/>
  <c r="AB99" i="1"/>
  <c r="Y99" i="1"/>
  <c r="V99" i="1"/>
  <c r="S99" i="1"/>
  <c r="P99" i="1"/>
  <c r="M99" i="1"/>
  <c r="J99" i="1"/>
  <c r="G99" i="1"/>
  <c r="E99" i="1"/>
  <c r="C99" i="1"/>
  <c r="AE98" i="1"/>
  <c r="AB98" i="1"/>
  <c r="Y98" i="1"/>
  <c r="V98" i="1"/>
  <c r="S98" i="1"/>
  <c r="P98" i="1"/>
  <c r="M98" i="1"/>
  <c r="J98" i="1"/>
  <c r="G98" i="1"/>
  <c r="E98" i="1"/>
  <c r="C98" i="1"/>
  <c r="AE97" i="1"/>
  <c r="AB97" i="1"/>
  <c r="Y97" i="1"/>
  <c r="V97" i="1"/>
  <c r="S97" i="1"/>
  <c r="P97" i="1"/>
  <c r="M97" i="1"/>
  <c r="J97" i="1"/>
  <c r="G97" i="1"/>
  <c r="E97" i="1"/>
  <c r="C97" i="1"/>
  <c r="AE96" i="1"/>
  <c r="AB96" i="1"/>
  <c r="Y96" i="1"/>
  <c r="V96" i="1"/>
  <c r="S96" i="1"/>
  <c r="P96" i="1"/>
  <c r="M96" i="1"/>
  <c r="J96" i="1"/>
  <c r="G96" i="1"/>
  <c r="E96" i="1"/>
  <c r="C96" i="1"/>
  <c r="AE95" i="1"/>
  <c r="AB95" i="1"/>
  <c r="Y95" i="1"/>
  <c r="V95" i="1"/>
  <c r="S95" i="1"/>
  <c r="P95" i="1"/>
  <c r="M95" i="1"/>
  <c r="J95" i="1"/>
  <c r="G95" i="1"/>
  <c r="E95" i="1"/>
  <c r="C95" i="1"/>
  <c r="AE94" i="1"/>
  <c r="AB94" i="1"/>
  <c r="Y94" i="1"/>
  <c r="V94" i="1"/>
  <c r="S94" i="1"/>
  <c r="P94" i="1"/>
  <c r="M94" i="1"/>
  <c r="J94" i="1"/>
  <c r="G94" i="1"/>
  <c r="E94" i="1"/>
  <c r="C94" i="1"/>
  <c r="AE93" i="1"/>
  <c r="AB93" i="1"/>
  <c r="Y93" i="1"/>
  <c r="V93" i="1"/>
  <c r="S93" i="1"/>
  <c r="P93" i="1"/>
  <c r="M93" i="1"/>
  <c r="J93" i="1"/>
  <c r="G93" i="1"/>
  <c r="E93" i="1"/>
  <c r="C93" i="1"/>
  <c r="AE92" i="1"/>
  <c r="AB92" i="1"/>
  <c r="Y92" i="1"/>
  <c r="V92" i="1"/>
  <c r="S92" i="1"/>
  <c r="P92" i="1"/>
  <c r="M92" i="1"/>
  <c r="J92" i="1"/>
  <c r="G92" i="1"/>
  <c r="E92" i="1"/>
  <c r="C92" i="1"/>
  <c r="AE91" i="1"/>
  <c r="AB91" i="1"/>
  <c r="Y91" i="1"/>
  <c r="V91" i="1"/>
  <c r="S91" i="1"/>
  <c r="P91" i="1"/>
  <c r="M91" i="1"/>
  <c r="J91" i="1"/>
  <c r="G91" i="1"/>
  <c r="E91" i="1"/>
  <c r="C91" i="1"/>
  <c r="AE90" i="1"/>
  <c r="AB90" i="1"/>
  <c r="Y90" i="1"/>
  <c r="V90" i="1"/>
  <c r="S90" i="1"/>
  <c r="P90" i="1"/>
  <c r="M90" i="1"/>
  <c r="J90" i="1"/>
  <c r="G90" i="1"/>
  <c r="E90" i="1"/>
  <c r="C90" i="1"/>
  <c r="AE89" i="1"/>
  <c r="AB89" i="1"/>
  <c r="Y89" i="1"/>
  <c r="V89" i="1"/>
  <c r="S89" i="1"/>
  <c r="P89" i="1"/>
  <c r="M89" i="1"/>
  <c r="J89" i="1"/>
  <c r="G89" i="1"/>
  <c r="E89" i="1"/>
  <c r="C89" i="1"/>
  <c r="AE88" i="1"/>
  <c r="AB88" i="1"/>
  <c r="Y88" i="1"/>
  <c r="V88" i="1"/>
  <c r="S88" i="1"/>
  <c r="P88" i="1"/>
  <c r="M88" i="1"/>
  <c r="J88" i="1"/>
  <c r="G88" i="1"/>
  <c r="E88" i="1"/>
  <c r="C88" i="1"/>
  <c r="AE87" i="1"/>
  <c r="V87" i="1"/>
  <c r="S87" i="1"/>
  <c r="J87" i="1"/>
  <c r="G87" i="1"/>
  <c r="E87" i="1"/>
  <c r="C87" i="1"/>
  <c r="AE86" i="1"/>
  <c r="AB86" i="1"/>
  <c r="Y86" i="1"/>
  <c r="V86" i="1"/>
  <c r="S86" i="1"/>
  <c r="P86" i="1"/>
  <c r="M86" i="1"/>
  <c r="J86" i="1"/>
  <c r="G86" i="1"/>
  <c r="E86" i="1"/>
  <c r="C86" i="1"/>
  <c r="AE85" i="1"/>
  <c r="AB85" i="1"/>
  <c r="Y85" i="1"/>
  <c r="V85" i="1"/>
  <c r="S85" i="1"/>
  <c r="P85" i="1"/>
  <c r="M85" i="1"/>
  <c r="J85" i="1"/>
  <c r="G85" i="1"/>
  <c r="E85" i="1"/>
  <c r="C85" i="1"/>
  <c r="AE84" i="1"/>
  <c r="AB84" i="1"/>
  <c r="Y84" i="1"/>
  <c r="V84" i="1"/>
  <c r="S84" i="1"/>
  <c r="P84" i="1"/>
  <c r="M84" i="1"/>
  <c r="J84" i="1"/>
  <c r="G84" i="1"/>
  <c r="E84" i="1"/>
  <c r="C84" i="1"/>
  <c r="AE83" i="1"/>
  <c r="AB83" i="1"/>
  <c r="Y83" i="1"/>
  <c r="V83" i="1"/>
  <c r="S83" i="1"/>
  <c r="P83" i="1"/>
  <c r="M83" i="1"/>
  <c r="J83" i="1"/>
  <c r="G83" i="1"/>
  <c r="E83" i="1"/>
  <c r="C83" i="1"/>
  <c r="AE82" i="1"/>
  <c r="AB82" i="1"/>
  <c r="Y82" i="1"/>
  <c r="V82" i="1"/>
  <c r="S82" i="1"/>
  <c r="P82" i="1"/>
  <c r="M82" i="1"/>
  <c r="J82" i="1"/>
  <c r="G82" i="1"/>
  <c r="E82" i="1"/>
  <c r="C82" i="1"/>
  <c r="AE81" i="1"/>
  <c r="AB81" i="1"/>
  <c r="Y81" i="1"/>
  <c r="V81" i="1"/>
  <c r="S81" i="1"/>
  <c r="P81" i="1"/>
  <c r="M81" i="1"/>
  <c r="J81" i="1"/>
  <c r="G81" i="1"/>
  <c r="E81" i="1"/>
  <c r="C81" i="1"/>
  <c r="AE80" i="1"/>
  <c r="AB80" i="1"/>
  <c r="Y80" i="1"/>
  <c r="V80" i="1"/>
  <c r="S80" i="1"/>
  <c r="P80" i="1"/>
  <c r="M80" i="1"/>
  <c r="J80" i="1"/>
  <c r="G80" i="1"/>
  <c r="E80" i="1"/>
  <c r="C80" i="1"/>
  <c r="AE79" i="1"/>
  <c r="AB79" i="1"/>
  <c r="Y79" i="1"/>
  <c r="V79" i="1"/>
  <c r="S79" i="1"/>
  <c r="P79" i="1"/>
  <c r="M79" i="1"/>
  <c r="J79" i="1"/>
  <c r="G79" i="1"/>
  <c r="E79" i="1"/>
  <c r="C79" i="1"/>
  <c r="AE78" i="1"/>
  <c r="AB78" i="1"/>
  <c r="Y78" i="1"/>
  <c r="V78" i="1"/>
  <c r="S78" i="1"/>
  <c r="P78" i="1"/>
  <c r="M78" i="1"/>
  <c r="J78" i="1"/>
  <c r="G78" i="1"/>
  <c r="E78" i="1"/>
  <c r="C78" i="1"/>
  <c r="AE77" i="1"/>
  <c r="AB77" i="1"/>
  <c r="Y77" i="1"/>
  <c r="V77" i="1"/>
  <c r="S77" i="1"/>
  <c r="P77" i="1"/>
  <c r="M77" i="1"/>
  <c r="J77" i="1"/>
  <c r="G77" i="1"/>
  <c r="E77" i="1"/>
  <c r="C77" i="1"/>
  <c r="AE76" i="1"/>
  <c r="AB76" i="1"/>
  <c r="Y76" i="1"/>
  <c r="V76" i="1"/>
  <c r="S76" i="1"/>
  <c r="P76" i="1"/>
  <c r="M76" i="1"/>
  <c r="J76" i="1"/>
  <c r="G76" i="1"/>
  <c r="E76" i="1"/>
  <c r="C76" i="1"/>
  <c r="AE75" i="1"/>
  <c r="AB75" i="1"/>
  <c r="Y75" i="1"/>
  <c r="V75" i="1"/>
  <c r="S75" i="1"/>
  <c r="P75" i="1"/>
  <c r="M75" i="1"/>
  <c r="J75" i="1"/>
  <c r="G75" i="1"/>
  <c r="E75" i="1"/>
  <c r="C75" i="1"/>
  <c r="AE74" i="1"/>
  <c r="AB74" i="1"/>
  <c r="Y74" i="1"/>
  <c r="V74" i="1"/>
  <c r="S74" i="1"/>
  <c r="P74" i="1"/>
  <c r="M74" i="1"/>
  <c r="J74" i="1"/>
  <c r="G74" i="1"/>
  <c r="E74" i="1"/>
  <c r="C74" i="1"/>
  <c r="AE73" i="1"/>
  <c r="AB73" i="1"/>
  <c r="Y73" i="1"/>
  <c r="V73" i="1"/>
  <c r="S73" i="1"/>
  <c r="P73" i="1"/>
  <c r="M73" i="1"/>
  <c r="J73" i="1"/>
  <c r="G73" i="1"/>
  <c r="E73" i="1"/>
  <c r="C73" i="1"/>
  <c r="AE72" i="1"/>
  <c r="AB72" i="1"/>
  <c r="Y72" i="1"/>
  <c r="V72" i="1"/>
  <c r="S72" i="1"/>
  <c r="P72" i="1"/>
  <c r="M72" i="1"/>
  <c r="J72" i="1"/>
  <c r="G72" i="1"/>
  <c r="E72" i="1"/>
  <c r="C72" i="1"/>
  <c r="AE71" i="1"/>
  <c r="AB71" i="1"/>
  <c r="Y71" i="1"/>
  <c r="V71" i="1"/>
  <c r="S71" i="1"/>
  <c r="P71" i="1"/>
  <c r="M71" i="1"/>
  <c r="J71" i="1"/>
  <c r="G71" i="1"/>
  <c r="E71" i="1"/>
  <c r="C71" i="1"/>
  <c r="AE70" i="1"/>
  <c r="AB70" i="1"/>
  <c r="Y70" i="1"/>
  <c r="V70" i="1"/>
  <c r="S70" i="1"/>
  <c r="P70" i="1"/>
  <c r="M70" i="1"/>
  <c r="J70" i="1"/>
  <c r="G70" i="1"/>
  <c r="E70" i="1"/>
  <c r="C70" i="1"/>
  <c r="AE69" i="1"/>
  <c r="AB69" i="1"/>
  <c r="Y69" i="1"/>
  <c r="V69" i="1"/>
  <c r="S69" i="1"/>
  <c r="P69" i="1"/>
  <c r="M69" i="1"/>
  <c r="J69" i="1"/>
  <c r="G69" i="1"/>
  <c r="E69" i="1"/>
  <c r="C69" i="1"/>
  <c r="AE68" i="1"/>
  <c r="AB68" i="1"/>
  <c r="Y68" i="1"/>
  <c r="V68" i="1"/>
  <c r="S68" i="1"/>
  <c r="P68" i="1"/>
  <c r="M68" i="1"/>
  <c r="J68" i="1"/>
  <c r="G68" i="1"/>
  <c r="E68" i="1"/>
  <c r="C68" i="1"/>
  <c r="AE67" i="1"/>
  <c r="AB67" i="1"/>
  <c r="Y67" i="1"/>
  <c r="V67" i="1"/>
  <c r="S67" i="1"/>
  <c r="P67" i="1"/>
  <c r="M67" i="1"/>
  <c r="J67" i="1"/>
  <c r="G67" i="1"/>
  <c r="E67" i="1"/>
  <c r="C67" i="1"/>
  <c r="AE66" i="1"/>
  <c r="AB66" i="1"/>
  <c r="Y66" i="1"/>
  <c r="V66" i="1"/>
  <c r="S66" i="1"/>
  <c r="P66" i="1"/>
  <c r="M66" i="1"/>
  <c r="J66" i="1"/>
  <c r="G66" i="1"/>
  <c r="E66" i="1"/>
  <c r="C66" i="1"/>
  <c r="AE65" i="1"/>
  <c r="AB65" i="1"/>
  <c r="Y65" i="1"/>
  <c r="V65" i="1"/>
  <c r="S65" i="1"/>
  <c r="P65" i="1"/>
  <c r="M65" i="1"/>
  <c r="J65" i="1"/>
  <c r="G65" i="1"/>
  <c r="E65" i="1"/>
  <c r="C65" i="1"/>
  <c r="AE64" i="1"/>
  <c r="AB64" i="1"/>
  <c r="Y64" i="1"/>
  <c r="V64" i="1"/>
  <c r="S64" i="1"/>
  <c r="P64" i="1"/>
  <c r="M64" i="1"/>
  <c r="J64" i="1"/>
  <c r="G64" i="1"/>
  <c r="E64" i="1"/>
  <c r="C64" i="1"/>
  <c r="AE63" i="1"/>
  <c r="AB63" i="1"/>
  <c r="Y63" i="1"/>
  <c r="V63" i="1"/>
  <c r="S63" i="1"/>
  <c r="P63" i="1"/>
  <c r="M63" i="1"/>
  <c r="J63" i="1"/>
  <c r="G63" i="1"/>
  <c r="E63" i="1"/>
  <c r="C63" i="1"/>
  <c r="AE62" i="1"/>
  <c r="AB62" i="1"/>
  <c r="Y62" i="1"/>
  <c r="V62" i="1"/>
  <c r="S62" i="1"/>
  <c r="P62" i="1"/>
  <c r="M62" i="1"/>
  <c r="J62" i="1"/>
  <c r="G62" i="1"/>
  <c r="E62" i="1"/>
  <c r="C62" i="1"/>
  <c r="AE61" i="1"/>
  <c r="AB61" i="1"/>
  <c r="Y61" i="1"/>
  <c r="V61" i="1"/>
  <c r="S61" i="1"/>
  <c r="P61" i="1"/>
  <c r="M61" i="1"/>
  <c r="J61" i="1"/>
  <c r="G61" i="1"/>
  <c r="E61" i="1"/>
  <c r="C61" i="1"/>
  <c r="AE60" i="1"/>
  <c r="AB60" i="1"/>
  <c r="Y60" i="1"/>
  <c r="V60" i="1"/>
  <c r="S60" i="1"/>
  <c r="P60" i="1"/>
  <c r="M60" i="1"/>
  <c r="J60" i="1"/>
  <c r="G60" i="1"/>
  <c r="E60" i="1"/>
  <c r="C60" i="1"/>
  <c r="AE59" i="1"/>
  <c r="AB59" i="1"/>
  <c r="Y59" i="1"/>
  <c r="V59" i="1"/>
  <c r="S59" i="1"/>
  <c r="P59" i="1"/>
  <c r="M59" i="1"/>
  <c r="J59" i="1"/>
  <c r="G59" i="1"/>
  <c r="E59" i="1"/>
  <c r="C59" i="1"/>
  <c r="AE58" i="1"/>
  <c r="AB58" i="1"/>
  <c r="Y58" i="1"/>
  <c r="V58" i="1"/>
  <c r="S58" i="1"/>
  <c r="P58" i="1"/>
  <c r="M58" i="1"/>
  <c r="J58" i="1"/>
  <c r="G58" i="1"/>
  <c r="E58" i="1"/>
  <c r="C58" i="1"/>
  <c r="AE57" i="1"/>
  <c r="AB57" i="1"/>
  <c r="Y57" i="1"/>
  <c r="V57" i="1"/>
  <c r="S57" i="1"/>
  <c r="P57" i="1"/>
  <c r="M57" i="1"/>
  <c r="J57" i="1"/>
  <c r="G57" i="1"/>
  <c r="E57" i="1"/>
  <c r="C57" i="1"/>
  <c r="AE56" i="1"/>
  <c r="AB56" i="1"/>
  <c r="Y56" i="1"/>
  <c r="V56" i="1"/>
  <c r="S56" i="1"/>
  <c r="P56" i="1"/>
  <c r="M56" i="1"/>
  <c r="J56" i="1"/>
  <c r="G56" i="1"/>
  <c r="C56" i="1"/>
  <c r="AE55" i="1"/>
  <c r="AB55" i="1"/>
  <c r="Y55" i="1"/>
  <c r="V55" i="1"/>
  <c r="S55" i="1"/>
  <c r="P55" i="1"/>
  <c r="M55" i="1"/>
  <c r="J55" i="1"/>
  <c r="G55" i="1"/>
  <c r="E55" i="1"/>
  <c r="C55" i="1"/>
  <c r="AE54" i="1"/>
  <c r="AB54" i="1"/>
  <c r="Y54" i="1"/>
  <c r="V54" i="1"/>
  <c r="S54" i="1"/>
  <c r="P54" i="1"/>
  <c r="M54" i="1"/>
  <c r="J54" i="1"/>
  <c r="G54" i="1"/>
  <c r="E54" i="1"/>
  <c r="C54" i="1"/>
  <c r="AE53" i="1"/>
  <c r="AB53" i="1"/>
  <c r="Y53" i="1"/>
  <c r="V53" i="1"/>
  <c r="S53" i="1"/>
  <c r="P53" i="1"/>
  <c r="M53" i="1"/>
  <c r="J53" i="1"/>
  <c r="G53" i="1"/>
  <c r="E53" i="1"/>
  <c r="C53" i="1"/>
  <c r="AE52" i="1"/>
  <c r="AB52" i="1"/>
  <c r="Y52" i="1"/>
  <c r="V52" i="1"/>
  <c r="S52" i="1"/>
  <c r="P52" i="1"/>
  <c r="M52" i="1"/>
  <c r="J52" i="1"/>
  <c r="G52" i="1"/>
  <c r="E52" i="1"/>
  <c r="C52" i="1"/>
  <c r="AE51" i="1"/>
  <c r="AB51" i="1"/>
  <c r="Y51" i="1"/>
  <c r="V51" i="1"/>
  <c r="S51" i="1"/>
  <c r="P51" i="1"/>
  <c r="M51" i="1"/>
  <c r="J51" i="1"/>
  <c r="G51" i="1"/>
  <c r="E51" i="1"/>
  <c r="C51" i="1"/>
  <c r="AE50" i="1"/>
  <c r="AB50" i="1"/>
  <c r="Y50" i="1"/>
  <c r="V50" i="1"/>
  <c r="S50" i="1"/>
  <c r="P50" i="1"/>
  <c r="M50" i="1"/>
  <c r="J50" i="1"/>
  <c r="G50" i="1"/>
  <c r="E50" i="1"/>
  <c r="C50" i="1"/>
  <c r="AE49" i="1"/>
  <c r="AB49" i="1"/>
  <c r="Y49" i="1"/>
  <c r="V49" i="1"/>
  <c r="S49" i="1"/>
  <c r="P49" i="1"/>
  <c r="M49" i="1"/>
  <c r="J49" i="1"/>
  <c r="G49" i="1"/>
  <c r="E49" i="1"/>
  <c r="C49" i="1"/>
  <c r="AE48" i="1"/>
  <c r="AB48" i="1"/>
  <c r="Y48" i="1"/>
  <c r="V48" i="1"/>
  <c r="S48" i="1"/>
  <c r="P48" i="1"/>
  <c r="M48" i="1"/>
  <c r="J48" i="1"/>
  <c r="G48" i="1"/>
  <c r="E48" i="1"/>
  <c r="C48" i="1"/>
  <c r="AE47" i="1"/>
  <c r="AB47" i="1"/>
  <c r="Y47" i="1"/>
  <c r="V47" i="1"/>
  <c r="S47" i="1"/>
  <c r="P47" i="1"/>
  <c r="M47" i="1"/>
  <c r="J47" i="1"/>
  <c r="G47" i="1"/>
  <c r="E47" i="1"/>
  <c r="C47" i="1"/>
  <c r="AE46" i="1"/>
  <c r="S46" i="1"/>
  <c r="AD46" i="1" s="1"/>
  <c r="AF46" i="1" s="1"/>
  <c r="P46" i="1"/>
  <c r="G46" i="1"/>
  <c r="E46" i="1"/>
  <c r="C46" i="1"/>
  <c r="AE45" i="1"/>
  <c r="AB45" i="1"/>
  <c r="Y45" i="1"/>
  <c r="V45" i="1"/>
  <c r="S45" i="1"/>
  <c r="P45" i="1"/>
  <c r="M45" i="1"/>
  <c r="J45" i="1"/>
  <c r="G45" i="1"/>
  <c r="E45" i="1"/>
  <c r="C45" i="1"/>
  <c r="AE44" i="1"/>
  <c r="AB44" i="1"/>
  <c r="Y44" i="1"/>
  <c r="V44" i="1"/>
  <c r="S44" i="1"/>
  <c r="P44" i="1"/>
  <c r="M44" i="1"/>
  <c r="J44" i="1"/>
  <c r="G44" i="1"/>
  <c r="AD44" i="1" s="1"/>
  <c r="AF44" i="1" s="1"/>
  <c r="E44" i="1"/>
  <c r="C44" i="1"/>
  <c r="AE43" i="1"/>
  <c r="AB43" i="1"/>
  <c r="Y43" i="1"/>
  <c r="V43" i="1"/>
  <c r="S43" i="1"/>
  <c r="P43" i="1"/>
  <c r="M43" i="1"/>
  <c r="J43" i="1"/>
  <c r="G43" i="1"/>
  <c r="E43" i="1"/>
  <c r="C43" i="1"/>
  <c r="AE42" i="1"/>
  <c r="AB42" i="1"/>
  <c r="Y42" i="1"/>
  <c r="V42" i="1"/>
  <c r="S42" i="1"/>
  <c r="P42" i="1"/>
  <c r="M42" i="1"/>
  <c r="J42" i="1"/>
  <c r="G42" i="1"/>
  <c r="E42" i="1"/>
  <c r="C42" i="1"/>
  <c r="AE41" i="1"/>
  <c r="AB41" i="1"/>
  <c r="Y41" i="1"/>
  <c r="V41" i="1"/>
  <c r="S41" i="1"/>
  <c r="P41" i="1"/>
  <c r="M41" i="1"/>
  <c r="J41" i="1"/>
  <c r="G41" i="1"/>
  <c r="E41" i="1"/>
  <c r="C41" i="1"/>
  <c r="AE40" i="1"/>
  <c r="AB40" i="1"/>
  <c r="Y40" i="1"/>
  <c r="V40" i="1"/>
  <c r="S40" i="1"/>
  <c r="P40" i="1"/>
  <c r="M40" i="1"/>
  <c r="J40" i="1"/>
  <c r="G40" i="1"/>
  <c r="AD40" i="1" s="1"/>
  <c r="AF40" i="1" s="1"/>
  <c r="E40" i="1"/>
  <c r="C40" i="1"/>
  <c r="AE39" i="1"/>
  <c r="AB39" i="1"/>
  <c r="Y39" i="1"/>
  <c r="V39" i="1"/>
  <c r="S39" i="1"/>
  <c r="P39" i="1"/>
  <c r="M39" i="1"/>
  <c r="J39" i="1"/>
  <c r="G39" i="1"/>
  <c r="E39" i="1"/>
  <c r="C39" i="1"/>
  <c r="AE38" i="1"/>
  <c r="AB38" i="1"/>
  <c r="Y38" i="1"/>
  <c r="V38" i="1"/>
  <c r="S38" i="1"/>
  <c r="P38" i="1"/>
  <c r="M38" i="1"/>
  <c r="J38" i="1"/>
  <c r="G38" i="1"/>
  <c r="E38" i="1"/>
  <c r="C38" i="1"/>
  <c r="AE37" i="1"/>
  <c r="AB37" i="1"/>
  <c r="Y37" i="1"/>
  <c r="V37" i="1"/>
  <c r="S37" i="1"/>
  <c r="P37" i="1"/>
  <c r="M37" i="1"/>
  <c r="J37" i="1"/>
  <c r="G37" i="1"/>
  <c r="E37" i="1"/>
  <c r="C37" i="1"/>
  <c r="AE36" i="1"/>
  <c r="AB36" i="1"/>
  <c r="Y36" i="1"/>
  <c r="V36" i="1"/>
  <c r="S36" i="1"/>
  <c r="P36" i="1"/>
  <c r="M36" i="1"/>
  <c r="J36" i="1"/>
  <c r="G36" i="1"/>
  <c r="E36" i="1"/>
  <c r="C36" i="1"/>
  <c r="AE35" i="1"/>
  <c r="AB35" i="1"/>
  <c r="Y35" i="1"/>
  <c r="V35" i="1"/>
  <c r="S35" i="1"/>
  <c r="P35" i="1"/>
  <c r="M35" i="1"/>
  <c r="J35" i="1"/>
  <c r="G35" i="1"/>
  <c r="E35" i="1"/>
  <c r="C35" i="1"/>
  <c r="AE34" i="1"/>
  <c r="AB34" i="1"/>
  <c r="Y34" i="1"/>
  <c r="V34" i="1"/>
  <c r="S34" i="1"/>
  <c r="P34" i="1"/>
  <c r="M34" i="1"/>
  <c r="J34" i="1"/>
  <c r="G34" i="1"/>
  <c r="E34" i="1"/>
  <c r="C34" i="1"/>
  <c r="AE33" i="1"/>
  <c r="AB33" i="1"/>
  <c r="Y33" i="1"/>
  <c r="V33" i="1"/>
  <c r="S33" i="1"/>
  <c r="P33" i="1"/>
  <c r="M33" i="1"/>
  <c r="J33" i="1"/>
  <c r="G33" i="1"/>
  <c r="E33" i="1"/>
  <c r="C33" i="1"/>
  <c r="AE32" i="1"/>
  <c r="AB32" i="1"/>
  <c r="Y32" i="1"/>
  <c r="V32" i="1"/>
  <c r="S32" i="1"/>
  <c r="P32" i="1"/>
  <c r="M32" i="1"/>
  <c r="J32" i="1"/>
  <c r="G32" i="1"/>
  <c r="AD32" i="1" s="1"/>
  <c r="AF32" i="1" s="1"/>
  <c r="E32" i="1"/>
  <c r="C32" i="1"/>
  <c r="AE31" i="1"/>
  <c r="AB31" i="1"/>
  <c r="Y31" i="1"/>
  <c r="V31" i="1"/>
  <c r="S31" i="1"/>
  <c r="P31" i="1"/>
  <c r="M31" i="1"/>
  <c r="J31" i="1"/>
  <c r="G31" i="1"/>
  <c r="E31" i="1"/>
  <c r="C31" i="1"/>
  <c r="AE30" i="1"/>
  <c r="AB30" i="1"/>
  <c r="Y30" i="1"/>
  <c r="V30" i="1"/>
  <c r="S30" i="1"/>
  <c r="P30" i="1"/>
  <c r="M30" i="1"/>
  <c r="J30" i="1"/>
  <c r="G30" i="1"/>
  <c r="E30" i="1"/>
  <c r="C30" i="1"/>
  <c r="AE29" i="1"/>
  <c r="AB29" i="1"/>
  <c r="Y29" i="1"/>
  <c r="V29" i="1"/>
  <c r="S29" i="1"/>
  <c r="P29" i="1"/>
  <c r="M29" i="1"/>
  <c r="J29" i="1"/>
  <c r="G29" i="1"/>
  <c r="E29" i="1"/>
  <c r="C29" i="1"/>
  <c r="AE28" i="1"/>
  <c r="AB28" i="1"/>
  <c r="Y28" i="1"/>
  <c r="V28" i="1"/>
  <c r="S28" i="1"/>
  <c r="P28" i="1"/>
  <c r="M28" i="1"/>
  <c r="J28" i="1"/>
  <c r="G28" i="1"/>
  <c r="AD28" i="1" s="1"/>
  <c r="AF28" i="1" s="1"/>
  <c r="E28" i="1"/>
  <c r="C28" i="1"/>
  <c r="AE27" i="1"/>
  <c r="AB27" i="1"/>
  <c r="Y27" i="1"/>
  <c r="V27" i="1"/>
  <c r="S27" i="1"/>
  <c r="P27" i="1"/>
  <c r="M27" i="1"/>
  <c r="J27" i="1"/>
  <c r="G27" i="1"/>
  <c r="E27" i="1"/>
  <c r="C27" i="1"/>
  <c r="AE26" i="1"/>
  <c r="AB26" i="1"/>
  <c r="Y26" i="1"/>
  <c r="V26" i="1"/>
  <c r="S26" i="1"/>
  <c r="P26" i="1"/>
  <c r="M26" i="1"/>
  <c r="J26" i="1"/>
  <c r="G26" i="1"/>
  <c r="E26" i="1"/>
  <c r="C26" i="1"/>
  <c r="AE25" i="1"/>
  <c r="AB25" i="1"/>
  <c r="Y25" i="1"/>
  <c r="V25" i="1"/>
  <c r="S25" i="1"/>
  <c r="P25" i="1"/>
  <c r="M25" i="1"/>
  <c r="J25" i="1"/>
  <c r="G25" i="1"/>
  <c r="E25" i="1"/>
  <c r="C25" i="1"/>
  <c r="AE24" i="1"/>
  <c r="AB24" i="1"/>
  <c r="Y24" i="1"/>
  <c r="V24" i="1"/>
  <c r="S24" i="1"/>
  <c r="P24" i="1"/>
  <c r="M24" i="1"/>
  <c r="J24" i="1"/>
  <c r="G24" i="1"/>
  <c r="AD24" i="1" s="1"/>
  <c r="AF24" i="1" s="1"/>
  <c r="E24" i="1"/>
  <c r="C24" i="1"/>
  <c r="AE23" i="1"/>
  <c r="AB23" i="1"/>
  <c r="Y23" i="1"/>
  <c r="V23" i="1"/>
  <c r="S23" i="1"/>
  <c r="P23" i="1"/>
  <c r="M23" i="1"/>
  <c r="J23" i="1"/>
  <c r="G23" i="1"/>
  <c r="E23" i="1"/>
  <c r="C23" i="1"/>
  <c r="AE22" i="1"/>
  <c r="AB22" i="1"/>
  <c r="Y22" i="1"/>
  <c r="V22" i="1"/>
  <c r="S22" i="1"/>
  <c r="P22" i="1"/>
  <c r="M22" i="1"/>
  <c r="J22" i="1"/>
  <c r="G22" i="1"/>
  <c r="E22" i="1"/>
  <c r="C22" i="1"/>
  <c r="AE21" i="1"/>
  <c r="AB21" i="1"/>
  <c r="Y21" i="1"/>
  <c r="V21" i="1"/>
  <c r="S21" i="1"/>
  <c r="P21" i="1"/>
  <c r="M21" i="1"/>
  <c r="J21" i="1"/>
  <c r="G21" i="1"/>
  <c r="E21" i="1"/>
  <c r="C21" i="1"/>
  <c r="AE20" i="1"/>
  <c r="AB20" i="1"/>
  <c r="Y20" i="1"/>
  <c r="V20" i="1"/>
  <c r="S20" i="1"/>
  <c r="P20" i="1"/>
  <c r="M20" i="1"/>
  <c r="J20" i="1"/>
  <c r="G20" i="1"/>
  <c r="AD20" i="1" s="1"/>
  <c r="AF20" i="1" s="1"/>
  <c r="E20" i="1"/>
  <c r="C20" i="1"/>
  <c r="AE19" i="1"/>
  <c r="AB19" i="1"/>
  <c r="Y19" i="1"/>
  <c r="V19" i="1"/>
  <c r="S19" i="1"/>
  <c r="P19" i="1"/>
  <c r="M19" i="1"/>
  <c r="J19" i="1"/>
  <c r="G19" i="1"/>
  <c r="E19" i="1"/>
  <c r="C19" i="1"/>
  <c r="AE18" i="1"/>
  <c r="AB18" i="1"/>
  <c r="Y18" i="1"/>
  <c r="V18" i="1"/>
  <c r="S18" i="1"/>
  <c r="P18" i="1"/>
  <c r="M18" i="1"/>
  <c r="J18" i="1"/>
  <c r="G18" i="1"/>
  <c r="E18" i="1"/>
  <c r="C18" i="1"/>
  <c r="AE17" i="1"/>
  <c r="AB17" i="1"/>
  <c r="Y17" i="1"/>
  <c r="V17" i="1"/>
  <c r="S17" i="1"/>
  <c r="P17" i="1"/>
  <c r="M17" i="1"/>
  <c r="J17" i="1"/>
  <c r="G17" i="1"/>
  <c r="E17" i="1"/>
  <c r="C17" i="1"/>
  <c r="AE16" i="1"/>
  <c r="AB16" i="1"/>
  <c r="Y16" i="1"/>
  <c r="V16" i="1"/>
  <c r="S16" i="1"/>
  <c r="P16" i="1"/>
  <c r="M16" i="1"/>
  <c r="J16" i="1"/>
  <c r="G16" i="1"/>
  <c r="AD16" i="1" s="1"/>
  <c r="AF16" i="1" s="1"/>
  <c r="E16" i="1"/>
  <c r="C16" i="1"/>
  <c r="AE15" i="1"/>
  <c r="AB15" i="1"/>
  <c r="Y15" i="1"/>
  <c r="V15" i="1"/>
  <c r="S15" i="1"/>
  <c r="P15" i="1"/>
  <c r="M15" i="1"/>
  <c r="J15" i="1"/>
  <c r="G15" i="1"/>
  <c r="E15" i="1"/>
  <c r="C15" i="1"/>
  <c r="AE14" i="1"/>
  <c r="AB14" i="1"/>
  <c r="Y14" i="1"/>
  <c r="V14" i="1"/>
  <c r="S14" i="1"/>
  <c r="P14" i="1"/>
  <c r="M14" i="1"/>
  <c r="J14" i="1"/>
  <c r="G14" i="1"/>
  <c r="E14" i="1"/>
  <c r="C14" i="1"/>
  <c r="AE13" i="1"/>
  <c r="AB13" i="1"/>
  <c r="Y13" i="1"/>
  <c r="V13" i="1"/>
  <c r="S13" i="1"/>
  <c r="P13" i="1"/>
  <c r="M13" i="1"/>
  <c r="J13" i="1"/>
  <c r="G13" i="1"/>
  <c r="E13" i="1"/>
  <c r="C13" i="1"/>
  <c r="AE12" i="1"/>
  <c r="AB12" i="1"/>
  <c r="Y12" i="1"/>
  <c r="V12" i="1"/>
  <c r="S12" i="1"/>
  <c r="P12" i="1"/>
  <c r="M12" i="1"/>
  <c r="J12" i="1"/>
  <c r="G12" i="1"/>
  <c r="AD12" i="1" s="1"/>
  <c r="AF12" i="1" s="1"/>
  <c r="E12" i="1"/>
  <c r="C12" i="1"/>
  <c r="AE11" i="1"/>
  <c r="AB11" i="1"/>
  <c r="Y11" i="1"/>
  <c r="V11" i="1"/>
  <c r="S11" i="1"/>
  <c r="P11" i="1"/>
  <c r="M11" i="1"/>
  <c r="J11" i="1"/>
  <c r="G11" i="1"/>
  <c r="E11" i="1"/>
  <c r="C11" i="1"/>
  <c r="AE10" i="1"/>
  <c r="AB10" i="1"/>
  <c r="Y10" i="1"/>
  <c r="V10" i="1"/>
  <c r="S10" i="1"/>
  <c r="P10" i="1"/>
  <c r="M10" i="1"/>
  <c r="J10" i="1"/>
  <c r="G10" i="1"/>
  <c r="E10" i="1"/>
  <c r="C10" i="1"/>
  <c r="AE9" i="1"/>
  <c r="AB9" i="1"/>
  <c r="Y9" i="1"/>
  <c r="V9" i="1"/>
  <c r="S9" i="1"/>
  <c r="P9" i="1"/>
  <c r="M9" i="1"/>
  <c r="J9" i="1"/>
  <c r="G9" i="1"/>
  <c r="E9" i="1"/>
  <c r="C9" i="1"/>
  <c r="AE8" i="1"/>
  <c r="AB8" i="1"/>
  <c r="Y8" i="1"/>
  <c r="V8" i="1"/>
  <c r="S8" i="1"/>
  <c r="P8" i="1"/>
  <c r="M8" i="1"/>
  <c r="J8" i="1"/>
  <c r="G8" i="1"/>
  <c r="AD8" i="1" s="1"/>
  <c r="AF8" i="1" s="1"/>
  <c r="E8" i="1"/>
  <c r="C8" i="1"/>
  <c r="AE7" i="1"/>
  <c r="AB7" i="1"/>
  <c r="Y7" i="1"/>
  <c r="V7" i="1"/>
  <c r="S7" i="1"/>
  <c r="P7" i="1"/>
  <c r="M7" i="1"/>
  <c r="J7" i="1"/>
  <c r="G7" i="1"/>
  <c r="E7" i="1"/>
  <c r="C7" i="1"/>
  <c r="AD48" i="1" l="1"/>
  <c r="AF48" i="1" s="1"/>
  <c r="AD52" i="1"/>
  <c r="AF52" i="1" s="1"/>
  <c r="AD59" i="1"/>
  <c r="AF59" i="1" s="1"/>
  <c r="AD63" i="1"/>
  <c r="AF63" i="1" s="1"/>
  <c r="AD67" i="1"/>
  <c r="AF67" i="1" s="1"/>
  <c r="AD71" i="1"/>
  <c r="AF71" i="1" s="1"/>
  <c r="AD75" i="1"/>
  <c r="AF75" i="1" s="1"/>
  <c r="AD79" i="1"/>
  <c r="AF79" i="1" s="1"/>
  <c r="AD83" i="1"/>
  <c r="AF83" i="1" s="1"/>
  <c r="AD87" i="1"/>
  <c r="AF87" i="1" s="1"/>
  <c r="AD91" i="1"/>
  <c r="AF91" i="1" s="1"/>
  <c r="AD103" i="1"/>
  <c r="AF103" i="1" s="1"/>
  <c r="AD107" i="1"/>
  <c r="AF107" i="1" s="1"/>
  <c r="AD111" i="1"/>
  <c r="AF111" i="1" s="1"/>
  <c r="AD115" i="1"/>
  <c r="AF115" i="1" s="1"/>
  <c r="AD7" i="1"/>
  <c r="AF7" i="1" s="1"/>
  <c r="AD11" i="1"/>
  <c r="AF11" i="1" s="1"/>
  <c r="AD23" i="1"/>
  <c r="AF23" i="1" s="1"/>
  <c r="AD39" i="1"/>
  <c r="AF39" i="1" s="1"/>
  <c r="AD43" i="1"/>
  <c r="AF43" i="1" s="1"/>
  <c r="AD47" i="1"/>
  <c r="AF47" i="1" s="1"/>
  <c r="AD55" i="1"/>
  <c r="AF55" i="1" s="1"/>
  <c r="AD66" i="1"/>
  <c r="AF66" i="1" s="1"/>
  <c r="AD70" i="1"/>
  <c r="AF70" i="1" s="1"/>
  <c r="AD90" i="1"/>
  <c r="AF90" i="1" s="1"/>
  <c r="AD98" i="1"/>
  <c r="AF98" i="1" s="1"/>
  <c r="AD106" i="1"/>
  <c r="AF106" i="1" s="1"/>
  <c r="AD99" i="1"/>
  <c r="AF99" i="1" s="1"/>
  <c r="AD58" i="1"/>
  <c r="AF58" i="1" s="1"/>
  <c r="AD74" i="1"/>
  <c r="AF74" i="1" s="1"/>
  <c r="AD78" i="1"/>
  <c r="AF78" i="1" s="1"/>
  <c r="AD82" i="1"/>
  <c r="AF82" i="1" s="1"/>
  <c r="AD114" i="1"/>
  <c r="AF114" i="1" s="1"/>
  <c r="AD10" i="1"/>
  <c r="AF10" i="1" s="1"/>
  <c r="AD14" i="1"/>
  <c r="AF14" i="1" s="1"/>
  <c r="AD22" i="1"/>
  <c r="AF22" i="1" s="1"/>
  <c r="AD26" i="1"/>
  <c r="AF26" i="1" s="1"/>
  <c r="AD30" i="1"/>
  <c r="AF30" i="1" s="1"/>
  <c r="AD34" i="1"/>
  <c r="AF34" i="1" s="1"/>
  <c r="AD50" i="1"/>
  <c r="AF50" i="1" s="1"/>
  <c r="AD69" i="1"/>
  <c r="AF69" i="1" s="1"/>
  <c r="AD85" i="1"/>
  <c r="AF85" i="1" s="1"/>
  <c r="AD89" i="1"/>
  <c r="AF89" i="1" s="1"/>
  <c r="AD93" i="1"/>
  <c r="AF93" i="1" s="1"/>
  <c r="AD97" i="1"/>
  <c r="AF97" i="1" s="1"/>
  <c r="AD105" i="1"/>
  <c r="AF105" i="1" s="1"/>
  <c r="AD109" i="1"/>
  <c r="AF109" i="1" s="1"/>
  <c r="AD113" i="1"/>
  <c r="AF113" i="1" s="1"/>
  <c r="AD36" i="1"/>
  <c r="AF36" i="1" s="1"/>
  <c r="AD95" i="1"/>
  <c r="AF95" i="1" s="1"/>
  <c r="AD15" i="1"/>
  <c r="AF15" i="1" s="1"/>
  <c r="AD19" i="1"/>
  <c r="AF19" i="1" s="1"/>
  <c r="AD27" i="1"/>
  <c r="AF27" i="1" s="1"/>
  <c r="AD31" i="1"/>
  <c r="AF31" i="1" s="1"/>
  <c r="AD35" i="1"/>
  <c r="AF35" i="1" s="1"/>
  <c r="AD51" i="1"/>
  <c r="AF51" i="1" s="1"/>
  <c r="AD62" i="1"/>
  <c r="AF62" i="1" s="1"/>
  <c r="AD86" i="1"/>
  <c r="AF86" i="1" s="1"/>
  <c r="AD18" i="1"/>
  <c r="AF18" i="1" s="1"/>
  <c r="AD38" i="1"/>
  <c r="AF38" i="1" s="1"/>
  <c r="AD42" i="1"/>
  <c r="AF42" i="1" s="1"/>
  <c r="AD54" i="1"/>
  <c r="AF54" i="1" s="1"/>
  <c r="AD57" i="1"/>
  <c r="AF57" i="1" s="1"/>
  <c r="AD61" i="1"/>
  <c r="AF61" i="1" s="1"/>
  <c r="AD65" i="1"/>
  <c r="AF65" i="1" s="1"/>
  <c r="AD73" i="1"/>
  <c r="AF73" i="1" s="1"/>
  <c r="AD77" i="1"/>
  <c r="AF77" i="1" s="1"/>
  <c r="AD81" i="1"/>
  <c r="AF81" i="1" s="1"/>
  <c r="AD101" i="1"/>
  <c r="AF101" i="1" s="1"/>
  <c r="AD9" i="1"/>
  <c r="AF9" i="1" s="1"/>
  <c r="AD13" i="1"/>
  <c r="AF13" i="1" s="1"/>
  <c r="AD17" i="1"/>
  <c r="AF17" i="1" s="1"/>
  <c r="AD21" i="1"/>
  <c r="AF21" i="1" s="1"/>
  <c r="AD25" i="1"/>
  <c r="AF25" i="1" s="1"/>
  <c r="AD29" i="1"/>
  <c r="AF29" i="1" s="1"/>
  <c r="AD33" i="1"/>
  <c r="AF33" i="1" s="1"/>
  <c r="AD37" i="1"/>
  <c r="AF37" i="1" s="1"/>
  <c r="AD41" i="1"/>
  <c r="AF41" i="1" s="1"/>
  <c r="AD45" i="1"/>
  <c r="AF45" i="1" s="1"/>
  <c r="AD49" i="1"/>
  <c r="AF49" i="1" s="1"/>
  <c r="AD53" i="1"/>
  <c r="AF53" i="1" s="1"/>
  <c r="AD56" i="1"/>
  <c r="AF56" i="1" s="1"/>
  <c r="AD60" i="1"/>
  <c r="AF60" i="1" s="1"/>
  <c r="AD64" i="1"/>
  <c r="AF64" i="1" s="1"/>
  <c r="AD68" i="1"/>
  <c r="AF68" i="1" s="1"/>
  <c r="AD72" i="1"/>
  <c r="AF72" i="1" s="1"/>
  <c r="AD76" i="1"/>
  <c r="AF76" i="1" s="1"/>
  <c r="AD80" i="1"/>
  <c r="AF80" i="1" s="1"/>
  <c r="AD84" i="1"/>
  <c r="AF84" i="1" s="1"/>
  <c r="AD88" i="1"/>
  <c r="AF88" i="1" s="1"/>
  <c r="AD92" i="1"/>
  <c r="AF92" i="1" s="1"/>
  <c r="AD96" i="1"/>
  <c r="AF96" i="1" s="1"/>
  <c r="AD100" i="1"/>
  <c r="AF100" i="1" s="1"/>
  <c r="AD104" i="1"/>
  <c r="AF104" i="1" s="1"/>
  <c r="AD108" i="1"/>
  <c r="AF108" i="1" s="1"/>
  <c r="AD112" i="1"/>
  <c r="AF112" i="1" s="1"/>
  <c r="AD94" i="1"/>
  <c r="AF94" i="1" s="1"/>
  <c r="AD102" i="1"/>
  <c r="AF102" i="1" s="1"/>
  <c r="AD110" i="1"/>
  <c r="AF110" i="1" s="1"/>
</calcChain>
</file>

<file path=xl/sharedStrings.xml><?xml version="1.0" encoding="utf-8"?>
<sst xmlns="http://schemas.openxmlformats.org/spreadsheetml/2006/main" count="144" uniqueCount="144">
  <si>
    <t>Tussenstand Masters Libre Toernooien 2020</t>
  </si>
  <si>
    <t>aftrekken i.v.m. laagste waarde</t>
  </si>
  <si>
    <t>Eindstand met aftrek van de laagste partij</t>
  </si>
  <si>
    <t>GEEL = PROMOTIE</t>
  </si>
  <si>
    <t>Moyenne</t>
  </si>
  <si>
    <t>Caramboles</t>
  </si>
  <si>
    <t>Rating getal</t>
  </si>
  <si>
    <t>Woldendorp</t>
  </si>
  <si>
    <t>Bonus deelname Woldendorp</t>
  </si>
  <si>
    <t>Bonus Finale Woldendorp</t>
  </si>
  <si>
    <t>delfzijl</t>
  </si>
  <si>
    <t>Bonus deelname delfzijl</t>
  </si>
  <si>
    <t>Bonus Finale delfzijl</t>
  </si>
  <si>
    <t>Finsterwolde 2021</t>
  </si>
  <si>
    <t>Bonus deelname Finsterwolde</t>
  </si>
  <si>
    <t>Bonus Finale Finsterwolde</t>
  </si>
  <si>
    <t xml:space="preserve">Veendam </t>
  </si>
  <si>
    <t>Bonus deelname Veendam</t>
  </si>
  <si>
    <t>Bonus Finale Veendam</t>
  </si>
  <si>
    <t>Veendam 2021</t>
  </si>
  <si>
    <t>Bonus deelname Veendam 2021</t>
  </si>
  <si>
    <t>Bonus Finale Veendam 2021</t>
  </si>
  <si>
    <t>Bad Nieuweschans</t>
  </si>
  <si>
    <t>Bonus deelname Bad Nieuweschans</t>
  </si>
  <si>
    <t>Bonus Finale Bad Nieuweschans</t>
  </si>
  <si>
    <t>Midwolda 2021</t>
  </si>
  <si>
    <t>Bonus deelname Midwolda</t>
  </si>
  <si>
    <t>Bonus Finale Midwolda</t>
  </si>
  <si>
    <t>Winschoten 2021</t>
  </si>
  <si>
    <t>Bonus deelname Winschoten</t>
  </si>
  <si>
    <t>Bonus Finale Winschoten</t>
  </si>
  <si>
    <t>Totaal</t>
  </si>
  <si>
    <t>ROOD = DEGRADATIE</t>
  </si>
  <si>
    <t>BLAAUW = PROMOTIE IN FINALE</t>
  </si>
  <si>
    <t>GROEP B</t>
  </si>
  <si>
    <t>Daniel Kerbof</t>
  </si>
  <si>
    <t>Roy Kerbof</t>
  </si>
  <si>
    <t>Patrick Smid</t>
  </si>
  <si>
    <t>Tally Siemens</t>
  </si>
  <si>
    <t>Elzo Dijk</t>
  </si>
  <si>
    <t>Henk Hofman</t>
  </si>
  <si>
    <t>Derk Nieuwenhuis</t>
  </si>
  <si>
    <t>Pieter van der Poel</t>
  </si>
  <si>
    <t>Eisse Bolt</t>
  </si>
  <si>
    <t xml:space="preserve">Jan Bos </t>
  </si>
  <si>
    <t>Fred Stok</t>
  </si>
  <si>
    <t>Bert Dallinga</t>
  </si>
  <si>
    <t>Jan Post</t>
  </si>
  <si>
    <t>Jacob Bosma</t>
  </si>
  <si>
    <t>Hindrik Schuur</t>
  </si>
  <si>
    <t>Ronnie Kruit</t>
  </si>
  <si>
    <t>Klaas Boersma</t>
  </si>
  <si>
    <t>Frans de Groot</t>
  </si>
  <si>
    <t>Ella Hilbolling</t>
  </si>
  <si>
    <t>Reint Loer</t>
  </si>
  <si>
    <t>Stan van Leuven</t>
  </si>
  <si>
    <t>Hugo Jonker</t>
  </si>
  <si>
    <t>Simon Welp</t>
  </si>
  <si>
    <t>Harm Wending</t>
  </si>
  <si>
    <t>Geert Bos Jr</t>
  </si>
  <si>
    <t>Caren Eling</t>
  </si>
  <si>
    <t>Wijnold Broekema</t>
  </si>
  <si>
    <t>Wim Krekel</t>
  </si>
  <si>
    <t>Roy Ziesling</t>
  </si>
  <si>
    <t>Reint Boltendal</t>
  </si>
  <si>
    <t>Jan Schikker</t>
  </si>
  <si>
    <t>Piet Wust</t>
  </si>
  <si>
    <t>Geert Jager</t>
  </si>
  <si>
    <t>Feike Moerman</t>
  </si>
  <si>
    <t>Rinus Kok</t>
  </si>
  <si>
    <t>Liesko Westerhuis</t>
  </si>
  <si>
    <t>Jan Weerts</t>
  </si>
  <si>
    <t>Jan Tepper</t>
  </si>
  <si>
    <t>Ludolf Onnes</t>
  </si>
  <si>
    <t>Cor Zeeman</t>
  </si>
  <si>
    <t>Luit Korthuis</t>
  </si>
  <si>
    <t>Fred Maas</t>
  </si>
  <si>
    <t>Elzo Lubbers</t>
  </si>
  <si>
    <t>Albert Dijkema</t>
  </si>
  <si>
    <t>Okke Kluiter</t>
  </si>
  <si>
    <t>Ab Klok</t>
  </si>
  <si>
    <t>Eddie Doedens</t>
  </si>
  <si>
    <t>Hendrik Dijkstra</t>
  </si>
  <si>
    <t>Gerry Drenth</t>
  </si>
  <si>
    <t>Reint Zuur</t>
  </si>
  <si>
    <t>Martin Hateboer</t>
  </si>
  <si>
    <t>Jan Goossens</t>
  </si>
  <si>
    <t>Luppo Imminga</t>
  </si>
  <si>
    <t>Ben van dijk</t>
  </si>
  <si>
    <t>Maarten Grooten</t>
  </si>
  <si>
    <t>Tonnie Beekhuis</t>
  </si>
  <si>
    <t>Jan Sportel</t>
  </si>
  <si>
    <t>Henk Sikkenga</t>
  </si>
  <si>
    <t>Emiel Timmermans</t>
  </si>
  <si>
    <t>Peter Keizer</t>
  </si>
  <si>
    <t>Harry Bos</t>
  </si>
  <si>
    <t>Henk Kruit</t>
  </si>
  <si>
    <t>Gradus Engelage</t>
  </si>
  <si>
    <t>Andre Roossien</t>
  </si>
  <si>
    <t>Rein Reumerman</t>
  </si>
  <si>
    <t>Arthur Kok</t>
  </si>
  <si>
    <t>Athur Kok</t>
  </si>
  <si>
    <t>Ramön Cerfontain</t>
  </si>
  <si>
    <t>Dennis Lengton</t>
  </si>
  <si>
    <t>Johan Boonma</t>
  </si>
  <si>
    <t>Johnny Siaila</t>
  </si>
  <si>
    <t>Guide van Alfen</t>
  </si>
  <si>
    <t>Brian Reinder</t>
  </si>
  <si>
    <t>Bert Pakes</t>
  </si>
  <si>
    <t>Barry Verstegen</t>
  </si>
  <si>
    <t>Henrie Leeuwerke</t>
  </si>
  <si>
    <t>Roland Koerst</t>
  </si>
  <si>
    <t>Peter Brul</t>
  </si>
  <si>
    <t>Fre Buurman</t>
  </si>
  <si>
    <t>Udo van Dijk</t>
  </si>
  <si>
    <t>Marcel Leeraar</t>
  </si>
  <si>
    <t>Bennie de Ruiter</t>
  </si>
  <si>
    <t>Gerard Weijer</t>
  </si>
  <si>
    <t>Jack van Rijst</t>
  </si>
  <si>
    <t>Derk de Boer</t>
  </si>
  <si>
    <t>Arthur van Doesselaar</t>
  </si>
  <si>
    <t>Co Kleppe</t>
  </si>
  <si>
    <t>Sjack Zijlema</t>
  </si>
  <si>
    <t>Tjark Kuiper</t>
  </si>
  <si>
    <t>Robert Blouw</t>
  </si>
  <si>
    <t>Henk Hubbels</t>
  </si>
  <si>
    <t>Jurrie Ekamper</t>
  </si>
  <si>
    <t>Kees Buurma</t>
  </si>
  <si>
    <t>Folgert Kaman</t>
  </si>
  <si>
    <t>Sjaak Dorrepaal</t>
  </si>
  <si>
    <t>Harm kügel</t>
  </si>
  <si>
    <t>Johan Ackerman</t>
  </si>
  <si>
    <t>Simon v / d  Paard</t>
  </si>
  <si>
    <t>Jan Dijkhuizen</t>
  </si>
  <si>
    <t>Henk Vegt</t>
  </si>
  <si>
    <t>Greet Houtman</t>
  </si>
  <si>
    <t>Sander Loer</t>
  </si>
  <si>
    <t>Rikus Elzinga</t>
  </si>
  <si>
    <t>Peter Musch</t>
  </si>
  <si>
    <t>Johan Tuntelder</t>
  </si>
  <si>
    <t>Albert Gernaat</t>
  </si>
  <si>
    <t>Willie Kluiter</t>
  </si>
  <si>
    <t>Eppo Siemens</t>
  </si>
  <si>
    <t>Eddie Romp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</si>
</sst>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3"/>
      <color rgb="FF000000"/>
      <name val="Arial"/>
      <family val="2"/>
    </font>
    <font>
      <sz val="12"/>
      <color rgb="FF000000"/>
      <name val="Arial"/>
      <family val="2"/>
    </font>
    <font>
      <b/>
      <sz val="6"/>
      <color rgb="FF000000"/>
      <name val="Arial"/>
      <family val="2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b/>
      <sz val="14"/>
      <color theme="1"/>
      <name val="Calibri"/>
      <family val="2"/>
      <scheme val="minor"/>
    </font>
    <font>
      <b/>
      <sz val="36"/>
      <color rgb="FF000000"/>
      <name val="Arial"/>
      <family val="2"/>
    </font>
    <font>
      <b/>
      <sz val="20"/>
      <color rgb="FF00000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b/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C1C04"/>
        <bgColor rgb="FFFC1C04"/>
      </patternFill>
    </fill>
    <fill>
      <patternFill patternType="solid">
        <fgColor rgb="FF00B0F0"/>
        <bgColor rgb="FF00B0F0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0" fillId="0" borderId="0"/>
    <xf numFmtId="0" fontId="14" fillId="0" borderId="0"/>
  </cellStyleXfs>
  <cellXfs count="59">
    <xf numFmtId="0" fontId="0" fillId="0" borderId="0" xfId="0"/>
    <xf numFmtId="0" fontId="0" fillId="0" borderId="0" xfId="0" applyAlignment="1">
      <alignment horizontal="center"/>
    </xf>
    <xf numFmtId="0" fontId="6" fillId="0" borderId="6" xfId="0" applyFont="1" applyBorder="1"/>
    <xf numFmtId="0" fontId="11" fillId="5" borderId="8" xfId="1" applyFont="1" applyFill="1" applyBorder="1"/>
    <xf numFmtId="2" fontId="11" fillId="0" borderId="8" xfId="1" applyNumberFormat="1" applyFont="1" applyBorder="1" applyAlignment="1">
      <alignment horizontal="center"/>
    </xf>
    <xf numFmtId="0" fontId="11" fillId="0" borderId="8" xfId="1" applyFont="1" applyBorder="1" applyAlignment="1">
      <alignment horizontal="center"/>
    </xf>
    <xf numFmtId="0" fontId="11" fillId="5" borderId="8" xfId="0" applyFont="1" applyFill="1" applyBorder="1" applyAlignment="1">
      <alignment horizontal="center"/>
    </xf>
    <xf numFmtId="0" fontId="6" fillId="5" borderId="6" xfId="0" applyFont="1" applyFill="1" applyBorder="1"/>
    <xf numFmtId="0" fontId="11" fillId="5" borderId="9" xfId="0" applyFont="1" applyFill="1" applyBorder="1" applyAlignment="1">
      <alignment horizontal="center"/>
    </xf>
    <xf numFmtId="0" fontId="6" fillId="5" borderId="10" xfId="0" applyFont="1" applyFill="1" applyBorder="1"/>
    <xf numFmtId="0" fontId="6" fillId="6" borderId="6" xfId="0" applyFont="1" applyFill="1" applyBorder="1" applyAlignment="1">
      <alignment horizontal="center"/>
    </xf>
    <xf numFmtId="0" fontId="6" fillId="5" borderId="6" xfId="0" applyFont="1" applyFill="1" applyBorder="1" applyAlignment="1">
      <alignment horizontal="center"/>
    </xf>
    <xf numFmtId="1" fontId="0" fillId="0" borderId="0" xfId="0" applyNumberFormat="1" applyAlignment="1">
      <alignment horizontal="center"/>
    </xf>
    <xf numFmtId="0" fontId="6" fillId="0" borderId="4" xfId="0" applyFont="1" applyBorder="1"/>
    <xf numFmtId="0" fontId="11" fillId="0" borderId="11" xfId="1" applyFont="1" applyBorder="1"/>
    <xf numFmtId="0" fontId="11" fillId="0" borderId="11" xfId="1" applyFont="1" applyBorder="1" applyAlignment="1">
      <alignment horizontal="center"/>
    </xf>
    <xf numFmtId="0" fontId="11" fillId="5" borderId="12" xfId="0" applyFont="1" applyFill="1" applyBorder="1" applyAlignment="1">
      <alignment horizontal="center"/>
    </xf>
    <xf numFmtId="0" fontId="11" fillId="5" borderId="11" xfId="0" applyFont="1" applyFill="1" applyBorder="1" applyAlignment="1">
      <alignment horizontal="center"/>
    </xf>
    <xf numFmtId="0" fontId="12" fillId="5" borderId="4" xfId="0" applyFont="1" applyFill="1" applyBorder="1" applyAlignment="1">
      <alignment horizontal="center"/>
    </xf>
    <xf numFmtId="1" fontId="13" fillId="0" borderId="0" xfId="0" applyNumberFormat="1" applyFont="1" applyAlignment="1">
      <alignment horizontal="center"/>
    </xf>
    <xf numFmtId="0" fontId="11" fillId="0" borderId="13" xfId="1" applyFont="1" applyBorder="1"/>
    <xf numFmtId="0" fontId="11" fillId="0" borderId="13" xfId="1" applyFont="1" applyBorder="1" applyAlignment="1">
      <alignment horizontal="center"/>
    </xf>
    <xf numFmtId="0" fontId="11" fillId="5" borderId="13" xfId="0" applyFont="1" applyFill="1" applyBorder="1" applyAlignment="1">
      <alignment horizontal="center"/>
    </xf>
    <xf numFmtId="0" fontId="1" fillId="5" borderId="6" xfId="0" applyFont="1" applyFill="1" applyBorder="1" applyAlignment="1">
      <alignment horizontal="center"/>
    </xf>
    <xf numFmtId="0" fontId="5" fillId="5" borderId="6" xfId="0" applyFont="1" applyFill="1" applyBorder="1" applyAlignment="1">
      <alignment horizontal="center"/>
    </xf>
    <xf numFmtId="0" fontId="11" fillId="7" borderId="8" xfId="0" applyFont="1" applyFill="1" applyBorder="1" applyAlignment="1">
      <alignment horizontal="center"/>
    </xf>
    <xf numFmtId="0" fontId="1" fillId="7" borderId="6" xfId="0" applyFont="1" applyFill="1" applyBorder="1" applyAlignment="1">
      <alignment horizontal="center"/>
    </xf>
    <xf numFmtId="0" fontId="1" fillId="0" borderId="13" xfId="0" applyFont="1" applyBorder="1"/>
    <xf numFmtId="0" fontId="11" fillId="8" borderId="11" xfId="0" applyFont="1" applyFill="1" applyBorder="1" applyAlignment="1">
      <alignment horizontal="center"/>
    </xf>
    <xf numFmtId="0" fontId="11" fillId="5" borderId="13" xfId="1" applyFont="1" applyFill="1" applyBorder="1"/>
    <xf numFmtId="0" fontId="11" fillId="9" borderId="11" xfId="0" applyFont="1" applyFill="1" applyBorder="1" applyAlignment="1">
      <alignment horizontal="center"/>
    </xf>
    <xf numFmtId="0" fontId="11" fillId="0" borderId="13" xfId="0" applyFont="1" applyBorder="1"/>
    <xf numFmtId="0" fontId="11" fillId="0" borderId="13" xfId="0" applyFont="1" applyBorder="1" applyAlignment="1">
      <alignment horizontal="center"/>
    </xf>
    <xf numFmtId="0" fontId="6" fillId="7" borderId="6" xfId="0" applyFont="1" applyFill="1" applyBorder="1" applyAlignment="1">
      <alignment horizontal="center"/>
    </xf>
    <xf numFmtId="0" fontId="15" fillId="0" borderId="13" xfId="1" applyFont="1" applyBorder="1" applyAlignment="1">
      <alignment horizontal="center"/>
    </xf>
    <xf numFmtId="0" fontId="0" fillId="0" borderId="6" xfId="0" applyBorder="1"/>
    <xf numFmtId="0" fontId="0" fillId="0" borderId="9" xfId="0" applyBorder="1"/>
    <xf numFmtId="0" fontId="0" fillId="0" borderId="8" xfId="0" applyBorder="1"/>
    <xf numFmtId="0" fontId="0" fillId="0" borderId="8" xfId="0" applyBorder="1" applyAlignment="1">
      <alignment horizontal="center"/>
    </xf>
    <xf numFmtId="0" fontId="0" fillId="0" borderId="13" xfId="0" applyBorder="1"/>
    <xf numFmtId="0" fontId="1" fillId="0" borderId="6" xfId="0" applyFont="1" applyBorder="1" applyAlignment="1">
      <alignment horizontal="center"/>
    </xf>
    <xf numFmtId="0" fontId="11" fillId="0" borderId="0" xfId="1" applyFont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" fontId="3" fillId="0" borderId="0" xfId="0" applyNumberFormat="1" applyFont="1" applyAlignment="1">
      <alignment horizontal="center" vertical="top" textRotation="180"/>
    </xf>
    <xf numFmtId="0" fontId="1" fillId="0" borderId="0" xfId="0" applyFont="1" applyAlignment="1">
      <alignment horizontal="center" vertical="top" textRotation="180"/>
    </xf>
    <xf numFmtId="0" fontId="4" fillId="2" borderId="4" xfId="0" applyFont="1" applyFill="1" applyBorder="1" applyAlignment="1">
      <alignment horizontal="center"/>
    </xf>
    <xf numFmtId="0" fontId="5" fillId="0" borderId="4" xfId="0" applyFont="1" applyBorder="1" applyAlignment="1">
      <alignment horizontal="center" textRotation="90"/>
    </xf>
    <xf numFmtId="0" fontId="5" fillId="0" borderId="6" xfId="0" applyFont="1" applyBorder="1" applyAlignment="1">
      <alignment horizontal="center" textRotation="90"/>
    </xf>
    <xf numFmtId="0" fontId="6" fillId="0" borderId="4" xfId="0" applyFont="1" applyBorder="1" applyAlignment="1">
      <alignment horizontal="center" textRotation="90"/>
    </xf>
    <xf numFmtId="0" fontId="6" fillId="0" borderId="6" xfId="0" applyFont="1" applyBorder="1" applyAlignment="1">
      <alignment horizontal="center" textRotation="90"/>
    </xf>
    <xf numFmtId="0" fontId="6" fillId="0" borderId="7" xfId="0" applyFont="1" applyBorder="1" applyAlignment="1">
      <alignment horizontal="center" textRotation="90"/>
    </xf>
    <xf numFmtId="0" fontId="7" fillId="0" borderId="5" xfId="0" applyFont="1" applyBorder="1" applyAlignment="1">
      <alignment horizontal="center" textRotation="90"/>
    </xf>
    <xf numFmtId="0" fontId="7" fillId="0" borderId="4" xfId="0" applyFont="1" applyBorder="1" applyAlignment="1">
      <alignment horizontal="center" textRotation="90"/>
    </xf>
    <xf numFmtId="0" fontId="4" fillId="3" borderId="6" xfId="0" applyFont="1" applyFill="1" applyBorder="1" applyAlignment="1">
      <alignment horizontal="center"/>
    </xf>
    <xf numFmtId="0" fontId="4" fillId="4" borderId="6" xfId="0" applyFont="1" applyFill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9" fillId="0" borderId="5" xfId="0" applyFont="1" applyBorder="1" applyAlignment="1">
      <alignment horizontal="center"/>
    </xf>
  </cellXfs>
  <cellStyles count="3">
    <cellStyle name="Standaard" xfId="0" builtinId="0"/>
    <cellStyle name="Standaard 2" xfId="1" xr:uid="{C9D93C12-6B9F-46D2-98C9-634189C07870}"/>
    <cellStyle name="Standaard 3" xfId="2" xr:uid="{97D618C7-7BE8-47D1-826E-596872661C8A}"/>
  </cellStyles>
  <dxfs count="3"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c38b57e6c564e81/Bureaublad/Libre%20OOst%20Groningen/start%20toernooien%202020-2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bre A Klasse"/>
      <sheetName val="Libre B KLasse"/>
      <sheetName val="Driebanden A Klasse"/>
      <sheetName val="Driebanden B KLasse  "/>
      <sheetName val="Tabelen masters"/>
    </sheetNames>
    <sheetDataSet>
      <sheetData sheetId="0"/>
      <sheetData sheetId="1"/>
      <sheetData sheetId="2"/>
      <sheetData sheetId="3"/>
      <sheetData sheetId="4">
        <row r="6">
          <cell r="C6">
            <v>12</v>
          </cell>
          <cell r="D6">
            <v>0.27</v>
          </cell>
        </row>
        <row r="7">
          <cell r="C7">
            <v>14</v>
          </cell>
          <cell r="D7">
            <v>0.32</v>
          </cell>
        </row>
        <row r="8">
          <cell r="C8">
            <v>15</v>
          </cell>
          <cell r="D8">
            <v>0.37</v>
          </cell>
        </row>
        <row r="9">
          <cell r="C9">
            <v>17</v>
          </cell>
          <cell r="D9">
            <v>0.42</v>
          </cell>
        </row>
        <row r="10">
          <cell r="C10">
            <v>18</v>
          </cell>
          <cell r="D10">
            <v>0.47</v>
          </cell>
        </row>
        <row r="11">
          <cell r="C11">
            <v>20</v>
          </cell>
          <cell r="D11">
            <v>0.55000000000000004</v>
          </cell>
        </row>
        <row r="12">
          <cell r="C12">
            <v>22</v>
          </cell>
          <cell r="D12">
            <v>0.65</v>
          </cell>
        </row>
        <row r="13">
          <cell r="C13">
            <v>23</v>
          </cell>
          <cell r="D13">
            <v>0.75</v>
          </cell>
        </row>
        <row r="14">
          <cell r="C14">
            <v>25</v>
          </cell>
          <cell r="D14">
            <v>0.85</v>
          </cell>
        </row>
        <row r="15">
          <cell r="C15">
            <v>26</v>
          </cell>
          <cell r="D15">
            <v>0.95</v>
          </cell>
        </row>
        <row r="16">
          <cell r="C16">
            <v>28</v>
          </cell>
          <cell r="D16">
            <v>1.05</v>
          </cell>
        </row>
        <row r="17">
          <cell r="C17">
            <v>30</v>
          </cell>
          <cell r="D17">
            <v>1.1499999999999999</v>
          </cell>
        </row>
        <row r="18">
          <cell r="C18">
            <v>33</v>
          </cell>
          <cell r="D18">
            <v>1.25</v>
          </cell>
        </row>
        <row r="19">
          <cell r="C19">
            <v>35</v>
          </cell>
          <cell r="D19">
            <v>1.35</v>
          </cell>
        </row>
        <row r="20">
          <cell r="C20">
            <v>38</v>
          </cell>
          <cell r="D20">
            <v>1.45</v>
          </cell>
        </row>
        <row r="21">
          <cell r="C21">
            <v>40</v>
          </cell>
          <cell r="D21">
            <v>1.55</v>
          </cell>
        </row>
        <row r="22">
          <cell r="C22">
            <v>42</v>
          </cell>
          <cell r="D22">
            <v>1.65</v>
          </cell>
        </row>
        <row r="23">
          <cell r="C23">
            <v>45</v>
          </cell>
          <cell r="D23">
            <v>1.75</v>
          </cell>
        </row>
        <row r="24">
          <cell r="C24">
            <v>47</v>
          </cell>
          <cell r="D24">
            <v>1.85</v>
          </cell>
        </row>
        <row r="25">
          <cell r="C25">
            <v>50</v>
          </cell>
          <cell r="D25">
            <v>1.95</v>
          </cell>
        </row>
        <row r="26">
          <cell r="C26">
            <v>52</v>
          </cell>
          <cell r="D26">
            <v>2.12</v>
          </cell>
        </row>
        <row r="27">
          <cell r="C27">
            <v>56</v>
          </cell>
          <cell r="D27">
            <v>2.37</v>
          </cell>
        </row>
        <row r="28">
          <cell r="C28">
            <v>60</v>
          </cell>
          <cell r="D28">
            <v>2.62</v>
          </cell>
        </row>
        <row r="29">
          <cell r="C29">
            <v>64</v>
          </cell>
          <cell r="D29">
            <v>2.87</v>
          </cell>
        </row>
        <row r="30">
          <cell r="C30">
            <v>68</v>
          </cell>
          <cell r="D30">
            <v>3.12</v>
          </cell>
        </row>
        <row r="31">
          <cell r="C31">
            <v>72</v>
          </cell>
          <cell r="D31">
            <v>3.37</v>
          </cell>
        </row>
        <row r="32">
          <cell r="C32">
            <v>80</v>
          </cell>
          <cell r="D32">
            <v>3.75</v>
          </cell>
        </row>
        <row r="33">
          <cell r="C33">
            <v>88</v>
          </cell>
          <cell r="D33">
            <v>4.25</v>
          </cell>
        </row>
        <row r="34">
          <cell r="C34">
            <v>96</v>
          </cell>
          <cell r="D34">
            <v>4.75</v>
          </cell>
        </row>
        <row r="35">
          <cell r="C35">
            <v>104</v>
          </cell>
          <cell r="D35">
            <v>5.25</v>
          </cell>
        </row>
        <row r="36">
          <cell r="C36">
            <v>112</v>
          </cell>
          <cell r="D36">
            <v>5.75</v>
          </cell>
        </row>
      </sheetData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3FA068-0DEF-4182-A966-2C3C76AD4DA6}">
  <sheetPr>
    <pageSetUpPr fitToPage="1"/>
  </sheetPr>
  <dimension ref="A1:AF115"/>
  <sheetViews>
    <sheetView tabSelected="1" workbookViewId="0">
      <selection activeCell="AM109" sqref="AM109"/>
    </sheetView>
  </sheetViews>
  <sheetFormatPr defaultRowHeight="15" x14ac:dyDescent="0.25"/>
  <cols>
    <col min="1" max="1" width="4" bestFit="1" customWidth="1"/>
    <col min="2" max="2" width="19.42578125" bestFit="1" customWidth="1"/>
    <col min="3" max="3" width="4.7109375" bestFit="1" customWidth="1"/>
    <col min="4" max="4" width="3.28515625" bestFit="1" customWidth="1"/>
    <col min="5" max="5" width="4.42578125" bestFit="1" customWidth="1"/>
    <col min="6" max="6" width="4" bestFit="1" customWidth="1"/>
    <col min="7" max="8" width="3.140625" bestFit="1" customWidth="1"/>
    <col min="9" max="9" width="4" bestFit="1" customWidth="1"/>
    <col min="10" max="11" width="3.140625" bestFit="1" customWidth="1"/>
    <col min="12" max="12" width="4" bestFit="1" customWidth="1"/>
    <col min="13" max="14" width="3.140625" bestFit="1" customWidth="1"/>
    <col min="15" max="15" width="4" bestFit="1" customWidth="1"/>
    <col min="16" max="17" width="3.140625" bestFit="1" customWidth="1"/>
    <col min="18" max="18" width="4" bestFit="1" customWidth="1"/>
    <col min="19" max="20" width="3.140625" bestFit="1" customWidth="1"/>
    <col min="21" max="21" width="4" bestFit="1" customWidth="1"/>
    <col min="22" max="23" width="3.140625" bestFit="1" customWidth="1"/>
    <col min="24" max="24" width="4" bestFit="1" customWidth="1"/>
    <col min="25" max="26" width="3.140625" bestFit="1" customWidth="1"/>
    <col min="27" max="27" width="4" bestFit="1" customWidth="1"/>
    <col min="28" max="29" width="3.140625" bestFit="1" customWidth="1"/>
    <col min="30" max="30" width="5" bestFit="1" customWidth="1"/>
    <col min="31" max="32" width="4" bestFit="1" customWidth="1"/>
  </cols>
  <sheetData>
    <row r="1" spans="1:32" ht="30" thickBot="1" x14ac:dyDescent="0.45">
      <c r="A1" s="42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4"/>
      <c r="AC1" s="1"/>
      <c r="AE1" s="45" t="s">
        <v>1</v>
      </c>
      <c r="AF1" s="46" t="s">
        <v>2</v>
      </c>
    </row>
    <row r="2" spans="1:32" x14ac:dyDescent="0.25">
      <c r="A2" s="47" t="s">
        <v>3</v>
      </c>
      <c r="B2" s="47"/>
      <c r="C2" s="48" t="s">
        <v>4</v>
      </c>
      <c r="D2" s="48" t="s">
        <v>5</v>
      </c>
      <c r="E2" s="48" t="s">
        <v>6</v>
      </c>
      <c r="F2" s="48" t="s">
        <v>7</v>
      </c>
      <c r="G2" s="50" t="s">
        <v>8</v>
      </c>
      <c r="H2" s="50" t="s">
        <v>9</v>
      </c>
      <c r="I2" s="50" t="s">
        <v>10</v>
      </c>
      <c r="J2" s="50" t="s">
        <v>11</v>
      </c>
      <c r="K2" s="50" t="s">
        <v>12</v>
      </c>
      <c r="L2" s="50" t="s">
        <v>13</v>
      </c>
      <c r="M2" s="50" t="s">
        <v>14</v>
      </c>
      <c r="N2" s="50" t="s">
        <v>15</v>
      </c>
      <c r="O2" s="50" t="s">
        <v>16</v>
      </c>
      <c r="P2" s="50" t="s">
        <v>17</v>
      </c>
      <c r="Q2" s="50" t="s">
        <v>18</v>
      </c>
      <c r="R2" s="50" t="s">
        <v>19</v>
      </c>
      <c r="S2" s="50" t="s">
        <v>20</v>
      </c>
      <c r="T2" s="50" t="s">
        <v>21</v>
      </c>
      <c r="U2" s="50" t="s">
        <v>22</v>
      </c>
      <c r="V2" s="50" t="s">
        <v>23</v>
      </c>
      <c r="W2" s="50" t="s">
        <v>24</v>
      </c>
      <c r="X2" s="50" t="s">
        <v>25</v>
      </c>
      <c r="Y2" s="50" t="s">
        <v>26</v>
      </c>
      <c r="Z2" s="50" t="s">
        <v>27</v>
      </c>
      <c r="AA2" s="50" t="s">
        <v>28</v>
      </c>
      <c r="AB2" s="50" t="s">
        <v>29</v>
      </c>
      <c r="AC2" s="50" t="s">
        <v>30</v>
      </c>
      <c r="AD2" s="53" t="s">
        <v>31</v>
      </c>
      <c r="AE2" s="45"/>
      <c r="AF2" s="46"/>
    </row>
    <row r="3" spans="1:32" x14ac:dyDescent="0.25">
      <c r="A3" s="55" t="s">
        <v>32</v>
      </c>
      <c r="B3" s="55"/>
      <c r="C3" s="49"/>
      <c r="D3" s="49"/>
      <c r="E3" s="49"/>
      <c r="F3" s="49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3"/>
      <c r="AE3" s="45"/>
      <c r="AF3" s="46"/>
    </row>
    <row r="4" spans="1:32" x14ac:dyDescent="0.25">
      <c r="A4" s="56" t="s">
        <v>33</v>
      </c>
      <c r="B4" s="56"/>
      <c r="C4" s="49"/>
      <c r="D4" s="49"/>
      <c r="E4" s="49"/>
      <c r="F4" s="49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3"/>
      <c r="AE4" s="45"/>
      <c r="AF4" s="46"/>
    </row>
    <row r="5" spans="1:32" ht="45" x14ac:dyDescent="0.6">
      <c r="A5" s="57">
        <v>2020</v>
      </c>
      <c r="B5" s="57"/>
      <c r="C5" s="49"/>
      <c r="D5" s="49"/>
      <c r="E5" s="49"/>
      <c r="F5" s="49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3"/>
      <c r="AE5" s="45"/>
      <c r="AF5" s="46"/>
    </row>
    <row r="6" spans="1:32" ht="26.25" x14ac:dyDescent="0.4">
      <c r="A6" s="58" t="s">
        <v>34</v>
      </c>
      <c r="B6" s="58"/>
      <c r="C6" s="49"/>
      <c r="D6" s="49"/>
      <c r="E6" s="49"/>
      <c r="F6" s="49"/>
      <c r="G6" s="51"/>
      <c r="H6" s="51"/>
      <c r="I6" s="52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4"/>
      <c r="AE6" s="45"/>
      <c r="AF6" s="46"/>
    </row>
    <row r="7" spans="1:32" x14ac:dyDescent="0.25">
      <c r="A7" s="2">
        <v>1</v>
      </c>
      <c r="B7" s="3" t="s">
        <v>35</v>
      </c>
      <c r="C7" s="4">
        <f>VLOOKUP(D7,'[1]Tabelen masters'!C$6:D66,2,FALSE)</f>
        <v>0.85</v>
      </c>
      <c r="D7" s="5">
        <v>25</v>
      </c>
      <c r="E7" s="4">
        <f t="shared" ref="E7:E38" si="0">D7/25</f>
        <v>1</v>
      </c>
      <c r="F7" s="6">
        <v>160</v>
      </c>
      <c r="G7" s="7">
        <f t="shared" ref="G7:G70" si="1">IF(F7&lt;=1," ",10)</f>
        <v>10</v>
      </c>
      <c r="H7" s="8">
        <v>24</v>
      </c>
      <c r="I7" s="6">
        <v>82</v>
      </c>
      <c r="J7" s="7">
        <f t="shared" ref="J7:J45" si="2">IF(I7&lt;=1," ",10)</f>
        <v>10</v>
      </c>
      <c r="K7" s="6"/>
      <c r="L7" s="6">
        <v>82</v>
      </c>
      <c r="M7" s="7">
        <f t="shared" ref="M7:M45" si="3">IF(L7&lt;=1," ",10)</f>
        <v>10</v>
      </c>
      <c r="N7" s="6"/>
      <c r="O7" s="6">
        <v>122</v>
      </c>
      <c r="P7" s="7">
        <f t="shared" ref="P7:P38" si="4">IF(O7&lt;=1," ",10)</f>
        <v>10</v>
      </c>
      <c r="Q7" s="6">
        <v>26</v>
      </c>
      <c r="R7" s="6">
        <v>100</v>
      </c>
      <c r="S7" s="7">
        <f t="shared" ref="S7:S70" si="5">IF(R7&lt;=1," ",10)</f>
        <v>10</v>
      </c>
      <c r="T7" s="6"/>
      <c r="U7" s="6">
        <v>134</v>
      </c>
      <c r="V7" s="9">
        <f t="shared" ref="V7:V45" si="6">IF(U7&lt;=1," ",10)</f>
        <v>10</v>
      </c>
      <c r="W7" s="10">
        <v>24</v>
      </c>
      <c r="X7" s="6">
        <v>96</v>
      </c>
      <c r="Y7" s="7">
        <f t="shared" ref="Y7:Y45" si="7">IF(X7&lt;=1," ",10)</f>
        <v>10</v>
      </c>
      <c r="Z7" s="6"/>
      <c r="AA7" s="6">
        <v>114</v>
      </c>
      <c r="AB7" s="7">
        <f t="shared" ref="AB7:AB45" si="8">IF(AA7&lt;=1," ",10)</f>
        <v>10</v>
      </c>
      <c r="AC7" s="11"/>
      <c r="AD7" s="2">
        <f t="shared" ref="AD7:AD70" si="9">SUM(F7:AC7)</f>
        <v>1044</v>
      </c>
      <c r="AE7" s="12">
        <f t="shared" ref="AE7:AE70" si="10">MIN(F7,I7,L7,O7,U7,X7,AA7,R7)</f>
        <v>82</v>
      </c>
      <c r="AF7" s="12">
        <f t="shared" ref="AF7:AF70" si="11">SUM(AD7-AE7)</f>
        <v>962</v>
      </c>
    </row>
    <row r="8" spans="1:32" x14ac:dyDescent="0.25">
      <c r="A8" s="13">
        <v>2</v>
      </c>
      <c r="B8" s="14" t="s">
        <v>36</v>
      </c>
      <c r="C8" s="4">
        <f>VLOOKUP(D8,'[1]Tabelen masters'!C$6:D218,2,FALSE)</f>
        <v>1.45</v>
      </c>
      <c r="D8" s="15">
        <v>38</v>
      </c>
      <c r="E8" s="4">
        <f t="shared" si="0"/>
        <v>1.52</v>
      </c>
      <c r="F8" s="6">
        <v>92</v>
      </c>
      <c r="G8" s="7">
        <f t="shared" si="1"/>
        <v>10</v>
      </c>
      <c r="H8" s="16"/>
      <c r="I8" s="6">
        <v>114</v>
      </c>
      <c r="J8" s="7">
        <f t="shared" si="2"/>
        <v>10</v>
      </c>
      <c r="K8" s="17"/>
      <c r="L8" s="6">
        <v>128</v>
      </c>
      <c r="M8" s="7">
        <f t="shared" si="3"/>
        <v>10</v>
      </c>
      <c r="N8" s="17">
        <v>24</v>
      </c>
      <c r="O8" s="6">
        <v>95</v>
      </c>
      <c r="P8" s="7">
        <f t="shared" si="4"/>
        <v>10</v>
      </c>
      <c r="Q8" s="17"/>
      <c r="R8" s="6">
        <v>121</v>
      </c>
      <c r="S8" s="7">
        <f t="shared" si="5"/>
        <v>10</v>
      </c>
      <c r="T8" s="17">
        <v>16</v>
      </c>
      <c r="U8" s="6">
        <v>124</v>
      </c>
      <c r="V8" s="9">
        <f t="shared" si="6"/>
        <v>10</v>
      </c>
      <c r="W8" s="17">
        <v>22</v>
      </c>
      <c r="X8" s="6">
        <v>79</v>
      </c>
      <c r="Y8" s="7">
        <f t="shared" si="7"/>
        <v>10</v>
      </c>
      <c r="Z8" s="17"/>
      <c r="AA8" s="6">
        <v>111</v>
      </c>
      <c r="AB8" s="7">
        <f t="shared" si="8"/>
        <v>10</v>
      </c>
      <c r="AC8" s="18">
        <v>8</v>
      </c>
      <c r="AD8" s="2">
        <f t="shared" si="9"/>
        <v>1014</v>
      </c>
      <c r="AE8" s="19">
        <f t="shared" si="10"/>
        <v>79</v>
      </c>
      <c r="AF8" s="12">
        <f t="shared" si="11"/>
        <v>935</v>
      </c>
    </row>
    <row r="9" spans="1:32" x14ac:dyDescent="0.25">
      <c r="A9" s="2">
        <v>3</v>
      </c>
      <c r="B9" s="20" t="s">
        <v>37</v>
      </c>
      <c r="C9" s="4">
        <f>VLOOKUP(D9,'[1]Tabelen masters'!C$6:D187,2,FALSE)</f>
        <v>1.05</v>
      </c>
      <c r="D9" s="21">
        <v>28</v>
      </c>
      <c r="E9" s="4">
        <f t="shared" si="0"/>
        <v>1.1200000000000001</v>
      </c>
      <c r="F9" s="6">
        <v>116</v>
      </c>
      <c r="G9" s="7">
        <f t="shared" si="1"/>
        <v>10</v>
      </c>
      <c r="H9" s="8">
        <v>22</v>
      </c>
      <c r="I9" s="6">
        <v>98</v>
      </c>
      <c r="J9" s="7">
        <f t="shared" si="2"/>
        <v>10</v>
      </c>
      <c r="K9" s="6"/>
      <c r="L9" s="6">
        <v>76</v>
      </c>
      <c r="M9" s="7">
        <f t="shared" si="3"/>
        <v>10</v>
      </c>
      <c r="N9" s="6"/>
      <c r="O9" s="6">
        <v>105</v>
      </c>
      <c r="P9" s="7">
        <f t="shared" si="4"/>
        <v>10</v>
      </c>
      <c r="Q9" s="6">
        <v>11</v>
      </c>
      <c r="R9" s="6">
        <v>100</v>
      </c>
      <c r="S9" s="7">
        <f t="shared" si="5"/>
        <v>10</v>
      </c>
      <c r="T9" s="6"/>
      <c r="U9" s="6">
        <v>110</v>
      </c>
      <c r="V9" s="9">
        <f t="shared" si="6"/>
        <v>10</v>
      </c>
      <c r="W9" s="22">
        <v>26</v>
      </c>
      <c r="X9" s="6">
        <v>127</v>
      </c>
      <c r="Y9" s="7">
        <f t="shared" si="7"/>
        <v>10</v>
      </c>
      <c r="Z9" s="6">
        <v>20</v>
      </c>
      <c r="AA9" s="6">
        <v>105</v>
      </c>
      <c r="AB9" s="7">
        <f t="shared" si="8"/>
        <v>10</v>
      </c>
      <c r="AC9" s="23"/>
      <c r="AD9" s="2">
        <f t="shared" si="9"/>
        <v>996</v>
      </c>
      <c r="AE9" s="12">
        <f t="shared" si="10"/>
        <v>76</v>
      </c>
      <c r="AF9" s="12">
        <f t="shared" si="11"/>
        <v>920</v>
      </c>
    </row>
    <row r="10" spans="1:32" x14ac:dyDescent="0.25">
      <c r="A10" s="13">
        <v>4</v>
      </c>
      <c r="B10" s="20" t="s">
        <v>38</v>
      </c>
      <c r="C10" s="4">
        <f>VLOOKUP(D10,'[1]Tabelen masters'!C$6:D226,2,FALSE)</f>
        <v>0.95</v>
      </c>
      <c r="D10" s="21">
        <v>26</v>
      </c>
      <c r="E10" s="4">
        <f t="shared" si="0"/>
        <v>1.04</v>
      </c>
      <c r="F10" s="6">
        <v>102</v>
      </c>
      <c r="G10" s="7">
        <f t="shared" si="1"/>
        <v>10</v>
      </c>
      <c r="H10" s="16"/>
      <c r="I10" s="6">
        <v>112</v>
      </c>
      <c r="J10" s="7">
        <f t="shared" si="2"/>
        <v>10</v>
      </c>
      <c r="K10" s="17"/>
      <c r="L10" s="6">
        <v>113</v>
      </c>
      <c r="M10" s="7">
        <f t="shared" si="3"/>
        <v>10</v>
      </c>
      <c r="N10" s="17">
        <v>26</v>
      </c>
      <c r="O10" s="6">
        <v>106</v>
      </c>
      <c r="P10" s="7">
        <f t="shared" si="4"/>
        <v>10</v>
      </c>
      <c r="Q10" s="17">
        <v>11</v>
      </c>
      <c r="R10" s="6">
        <v>141</v>
      </c>
      <c r="S10" s="7">
        <f t="shared" si="5"/>
        <v>10</v>
      </c>
      <c r="T10" s="17">
        <v>30</v>
      </c>
      <c r="U10" s="6">
        <v>60</v>
      </c>
      <c r="V10" s="9">
        <f t="shared" si="6"/>
        <v>10</v>
      </c>
      <c r="W10" s="17"/>
      <c r="X10" s="6">
        <v>85</v>
      </c>
      <c r="Y10" s="7">
        <f t="shared" si="7"/>
        <v>10</v>
      </c>
      <c r="Z10" s="17"/>
      <c r="AA10" s="6">
        <v>100</v>
      </c>
      <c r="AB10" s="7">
        <f t="shared" si="8"/>
        <v>10</v>
      </c>
      <c r="AC10" s="24"/>
      <c r="AD10" s="2">
        <f t="shared" si="9"/>
        <v>966</v>
      </c>
      <c r="AE10" s="12">
        <f t="shared" si="10"/>
        <v>60</v>
      </c>
      <c r="AF10" s="12">
        <f t="shared" si="11"/>
        <v>906</v>
      </c>
    </row>
    <row r="11" spans="1:32" x14ac:dyDescent="0.25">
      <c r="A11" s="2">
        <v>5</v>
      </c>
      <c r="B11" s="20" t="s">
        <v>39</v>
      </c>
      <c r="C11" s="4">
        <f>VLOOKUP(D11,'[1]Tabelen masters'!C$6:D79,2,FALSE)</f>
        <v>1.25</v>
      </c>
      <c r="D11" s="21">
        <v>33</v>
      </c>
      <c r="E11" s="4">
        <f t="shared" si="0"/>
        <v>1.32</v>
      </c>
      <c r="F11" s="6">
        <v>106</v>
      </c>
      <c r="G11" s="7">
        <f t="shared" si="1"/>
        <v>10</v>
      </c>
      <c r="H11" s="8"/>
      <c r="I11" s="6">
        <v>53</v>
      </c>
      <c r="J11" s="7">
        <f t="shared" si="2"/>
        <v>10</v>
      </c>
      <c r="K11" s="6"/>
      <c r="L11" s="6">
        <v>107</v>
      </c>
      <c r="M11" s="7">
        <f t="shared" si="3"/>
        <v>10</v>
      </c>
      <c r="N11" s="25">
        <v>18</v>
      </c>
      <c r="O11" s="6">
        <v>137</v>
      </c>
      <c r="P11" s="7">
        <f t="shared" si="4"/>
        <v>10</v>
      </c>
      <c r="Q11" s="6">
        <v>20</v>
      </c>
      <c r="R11" s="6">
        <v>107</v>
      </c>
      <c r="S11" s="7">
        <f t="shared" si="5"/>
        <v>10</v>
      </c>
      <c r="T11" s="6"/>
      <c r="U11" s="6">
        <v>100</v>
      </c>
      <c r="V11" s="9">
        <f t="shared" si="6"/>
        <v>10</v>
      </c>
      <c r="W11" s="22"/>
      <c r="X11" s="6">
        <v>70</v>
      </c>
      <c r="Y11" s="7">
        <f t="shared" si="7"/>
        <v>10</v>
      </c>
      <c r="Z11" s="6"/>
      <c r="AA11" s="6">
        <v>144</v>
      </c>
      <c r="AB11" s="7">
        <f t="shared" si="8"/>
        <v>10</v>
      </c>
      <c r="AC11" s="11">
        <v>16</v>
      </c>
      <c r="AD11" s="2">
        <f t="shared" si="9"/>
        <v>958</v>
      </c>
      <c r="AE11" s="12">
        <f t="shared" si="10"/>
        <v>53</v>
      </c>
      <c r="AF11" s="12">
        <f t="shared" si="11"/>
        <v>905</v>
      </c>
    </row>
    <row r="12" spans="1:32" x14ac:dyDescent="0.25">
      <c r="A12" s="13">
        <v>6</v>
      </c>
      <c r="B12" s="20" t="s">
        <v>40</v>
      </c>
      <c r="C12" s="4">
        <f>VLOOKUP(D12,'[1]Tabelen masters'!C$6:D116,2,FALSE)</f>
        <v>1.95</v>
      </c>
      <c r="D12" s="21">
        <v>50</v>
      </c>
      <c r="E12" s="4">
        <f t="shared" si="0"/>
        <v>2</v>
      </c>
      <c r="F12" s="6">
        <v>121</v>
      </c>
      <c r="G12" s="7">
        <f t="shared" si="1"/>
        <v>10</v>
      </c>
      <c r="H12" s="16">
        <v>20</v>
      </c>
      <c r="I12" s="6">
        <v>82</v>
      </c>
      <c r="J12" s="7">
        <f t="shared" si="2"/>
        <v>10</v>
      </c>
      <c r="K12" s="17"/>
      <c r="L12" s="6">
        <v>86</v>
      </c>
      <c r="M12" s="7">
        <f t="shared" si="3"/>
        <v>10</v>
      </c>
      <c r="N12" s="17"/>
      <c r="O12" s="6">
        <v>126</v>
      </c>
      <c r="P12" s="7">
        <f t="shared" si="4"/>
        <v>10</v>
      </c>
      <c r="Q12" s="17">
        <v>22</v>
      </c>
      <c r="R12" s="6">
        <v>84</v>
      </c>
      <c r="S12" s="7">
        <f t="shared" si="5"/>
        <v>10</v>
      </c>
      <c r="T12" s="17"/>
      <c r="U12" s="6">
        <v>90</v>
      </c>
      <c r="V12" s="9">
        <f t="shared" si="6"/>
        <v>10</v>
      </c>
      <c r="W12" s="17"/>
      <c r="X12" s="6">
        <v>109</v>
      </c>
      <c r="Y12" s="7">
        <f t="shared" si="7"/>
        <v>10</v>
      </c>
      <c r="Z12" s="17"/>
      <c r="AA12" s="6">
        <v>123</v>
      </c>
      <c r="AB12" s="7">
        <f t="shared" si="8"/>
        <v>10</v>
      </c>
      <c r="AC12" s="26">
        <v>30</v>
      </c>
      <c r="AD12" s="2">
        <f t="shared" si="9"/>
        <v>973</v>
      </c>
      <c r="AE12" s="12">
        <f t="shared" si="10"/>
        <v>82</v>
      </c>
      <c r="AF12" s="12">
        <f t="shared" si="11"/>
        <v>891</v>
      </c>
    </row>
    <row r="13" spans="1:32" x14ac:dyDescent="0.25">
      <c r="A13" s="2">
        <v>7</v>
      </c>
      <c r="B13" s="20" t="s">
        <v>41</v>
      </c>
      <c r="C13" s="4">
        <f>VLOOKUP(D13,'[1]Tabelen masters'!C$6:D72,2,FALSE)</f>
        <v>1.45</v>
      </c>
      <c r="D13" s="21">
        <v>38</v>
      </c>
      <c r="E13" s="4">
        <f t="shared" si="0"/>
        <v>1.52</v>
      </c>
      <c r="F13" s="6">
        <v>106</v>
      </c>
      <c r="G13" s="7">
        <f t="shared" si="1"/>
        <v>10</v>
      </c>
      <c r="H13" s="8">
        <v>12</v>
      </c>
      <c r="I13" s="6">
        <v>98</v>
      </c>
      <c r="J13" s="7">
        <f t="shared" si="2"/>
        <v>10</v>
      </c>
      <c r="K13" s="6"/>
      <c r="L13" s="6">
        <v>97</v>
      </c>
      <c r="M13" s="7">
        <f t="shared" si="3"/>
        <v>10</v>
      </c>
      <c r="N13" s="6"/>
      <c r="O13" s="6">
        <v>73</v>
      </c>
      <c r="P13" s="7">
        <f t="shared" si="4"/>
        <v>10</v>
      </c>
      <c r="Q13" s="6"/>
      <c r="R13" s="6">
        <v>124</v>
      </c>
      <c r="S13" s="7">
        <f t="shared" si="5"/>
        <v>10</v>
      </c>
      <c r="T13" s="6">
        <v>26</v>
      </c>
      <c r="U13" s="6">
        <v>107</v>
      </c>
      <c r="V13" s="9">
        <f t="shared" si="6"/>
        <v>10</v>
      </c>
      <c r="W13" s="22">
        <v>11</v>
      </c>
      <c r="X13" s="6">
        <v>113</v>
      </c>
      <c r="Y13" s="7">
        <f t="shared" si="7"/>
        <v>10</v>
      </c>
      <c r="Z13" s="6">
        <v>28</v>
      </c>
      <c r="AA13" s="6">
        <v>85</v>
      </c>
      <c r="AB13" s="7">
        <f t="shared" si="8"/>
        <v>10</v>
      </c>
      <c r="AC13" s="23"/>
      <c r="AD13" s="2">
        <f t="shared" si="9"/>
        <v>960</v>
      </c>
      <c r="AE13" s="19">
        <f t="shared" si="10"/>
        <v>73</v>
      </c>
      <c r="AF13" s="12">
        <f t="shared" si="11"/>
        <v>887</v>
      </c>
    </row>
    <row r="14" spans="1:32" x14ac:dyDescent="0.25">
      <c r="A14" s="13">
        <v>8</v>
      </c>
      <c r="B14" s="20" t="s">
        <v>42</v>
      </c>
      <c r="C14" s="4">
        <f>VLOOKUP(D14,'[1]Tabelen masters'!C$6:D193,2,FALSE)</f>
        <v>1.25</v>
      </c>
      <c r="D14" s="21">
        <v>33</v>
      </c>
      <c r="E14" s="4">
        <f t="shared" si="0"/>
        <v>1.32</v>
      </c>
      <c r="F14" s="6">
        <v>106</v>
      </c>
      <c r="G14" s="7">
        <f t="shared" si="1"/>
        <v>10</v>
      </c>
      <c r="H14" s="16"/>
      <c r="I14" s="6">
        <v>130</v>
      </c>
      <c r="J14" s="7">
        <f t="shared" si="2"/>
        <v>10</v>
      </c>
      <c r="K14" s="17">
        <v>19</v>
      </c>
      <c r="L14" s="6">
        <v>109</v>
      </c>
      <c r="M14" s="7">
        <f t="shared" si="3"/>
        <v>10</v>
      </c>
      <c r="N14" s="17">
        <v>22</v>
      </c>
      <c r="O14" s="6">
        <v>70</v>
      </c>
      <c r="P14" s="7">
        <f t="shared" si="4"/>
        <v>10</v>
      </c>
      <c r="Q14" s="17"/>
      <c r="R14" s="6">
        <v>98</v>
      </c>
      <c r="S14" s="7">
        <f t="shared" si="5"/>
        <v>10</v>
      </c>
      <c r="T14" s="17"/>
      <c r="U14" s="6">
        <v>95</v>
      </c>
      <c r="V14" s="9">
        <f t="shared" si="6"/>
        <v>10</v>
      </c>
      <c r="W14" s="17"/>
      <c r="X14" s="6">
        <v>111</v>
      </c>
      <c r="Y14" s="7">
        <f t="shared" si="7"/>
        <v>10</v>
      </c>
      <c r="Z14" s="17"/>
      <c r="AA14" s="6">
        <v>101</v>
      </c>
      <c r="AB14" s="7">
        <f t="shared" si="8"/>
        <v>10</v>
      </c>
      <c r="AC14" s="23">
        <v>10</v>
      </c>
      <c r="AD14" s="2">
        <f t="shared" si="9"/>
        <v>951</v>
      </c>
      <c r="AE14" s="12">
        <f t="shared" si="10"/>
        <v>70</v>
      </c>
      <c r="AF14" s="12">
        <f t="shared" si="11"/>
        <v>881</v>
      </c>
    </row>
    <row r="15" spans="1:32" x14ac:dyDescent="0.25">
      <c r="A15" s="2">
        <v>9</v>
      </c>
      <c r="B15" s="20" t="s">
        <v>43</v>
      </c>
      <c r="C15" s="4">
        <f>VLOOKUP(D15,'[1]Tabelen masters'!C$6:D76,2,FALSE)</f>
        <v>1.45</v>
      </c>
      <c r="D15" s="21">
        <v>38</v>
      </c>
      <c r="E15" s="4">
        <f t="shared" si="0"/>
        <v>1.52</v>
      </c>
      <c r="F15" s="6">
        <v>97</v>
      </c>
      <c r="G15" s="7">
        <f t="shared" si="1"/>
        <v>10</v>
      </c>
      <c r="H15" s="8"/>
      <c r="I15" s="6">
        <v>140</v>
      </c>
      <c r="J15" s="7">
        <f t="shared" si="2"/>
        <v>10</v>
      </c>
      <c r="K15" s="6">
        <v>19</v>
      </c>
      <c r="L15" s="6">
        <v>100</v>
      </c>
      <c r="M15" s="7">
        <f t="shared" si="3"/>
        <v>10</v>
      </c>
      <c r="N15" s="6"/>
      <c r="O15" s="6">
        <v>70</v>
      </c>
      <c r="P15" s="7">
        <f t="shared" si="4"/>
        <v>10</v>
      </c>
      <c r="Q15" s="6"/>
      <c r="R15" s="6">
        <v>107</v>
      </c>
      <c r="S15" s="7">
        <f t="shared" si="5"/>
        <v>10</v>
      </c>
      <c r="T15" s="6">
        <v>8</v>
      </c>
      <c r="U15" s="6">
        <v>122</v>
      </c>
      <c r="V15" s="9">
        <f t="shared" si="6"/>
        <v>10</v>
      </c>
      <c r="W15" s="22">
        <v>30</v>
      </c>
      <c r="X15" s="6">
        <v>83</v>
      </c>
      <c r="Y15" s="7">
        <f t="shared" si="7"/>
        <v>10</v>
      </c>
      <c r="Z15" s="6"/>
      <c r="AA15" s="6">
        <v>67</v>
      </c>
      <c r="AB15" s="7">
        <f t="shared" si="8"/>
        <v>10</v>
      </c>
      <c r="AC15" s="11"/>
      <c r="AD15" s="2">
        <f t="shared" si="9"/>
        <v>923</v>
      </c>
      <c r="AE15" s="19">
        <f t="shared" si="10"/>
        <v>67</v>
      </c>
      <c r="AF15" s="12">
        <f t="shared" si="11"/>
        <v>856</v>
      </c>
    </row>
    <row r="16" spans="1:32" x14ac:dyDescent="0.25">
      <c r="A16" s="13">
        <v>10</v>
      </c>
      <c r="B16" s="27" t="s">
        <v>44</v>
      </c>
      <c r="C16" s="4">
        <f>VLOOKUP(D16,'[1]Tabelen masters'!C$6:D137,2,FALSE)</f>
        <v>0.55000000000000004</v>
      </c>
      <c r="D16" s="21">
        <v>20</v>
      </c>
      <c r="E16" s="4">
        <f t="shared" si="0"/>
        <v>0.8</v>
      </c>
      <c r="F16" s="6">
        <v>133</v>
      </c>
      <c r="G16" s="7">
        <f t="shared" si="1"/>
        <v>10</v>
      </c>
      <c r="H16" s="16">
        <v>16</v>
      </c>
      <c r="I16" s="6">
        <v>72</v>
      </c>
      <c r="J16" s="7">
        <f t="shared" si="2"/>
        <v>10</v>
      </c>
      <c r="K16" s="17"/>
      <c r="L16" s="6">
        <v>95</v>
      </c>
      <c r="M16" s="7">
        <f t="shared" si="3"/>
        <v>10</v>
      </c>
      <c r="N16" s="17"/>
      <c r="O16" s="6">
        <v>100</v>
      </c>
      <c r="P16" s="7">
        <f t="shared" si="4"/>
        <v>10</v>
      </c>
      <c r="Q16" s="17"/>
      <c r="R16" s="6">
        <v>132</v>
      </c>
      <c r="S16" s="7">
        <f t="shared" si="5"/>
        <v>10</v>
      </c>
      <c r="T16" s="28">
        <v>18</v>
      </c>
      <c r="U16" s="6">
        <v>75</v>
      </c>
      <c r="V16" s="9">
        <f t="shared" si="6"/>
        <v>10</v>
      </c>
      <c r="W16" s="17"/>
      <c r="X16" s="6">
        <v>95</v>
      </c>
      <c r="Y16" s="7">
        <f t="shared" si="7"/>
        <v>10</v>
      </c>
      <c r="Z16" s="17"/>
      <c r="AA16" s="6">
        <v>110</v>
      </c>
      <c r="AB16" s="7">
        <f t="shared" si="8"/>
        <v>10</v>
      </c>
      <c r="AC16" s="23"/>
      <c r="AD16" s="2">
        <f t="shared" si="9"/>
        <v>926</v>
      </c>
      <c r="AE16" s="12">
        <f t="shared" si="10"/>
        <v>72</v>
      </c>
      <c r="AF16" s="12">
        <f t="shared" si="11"/>
        <v>854</v>
      </c>
    </row>
    <row r="17" spans="1:32" x14ac:dyDescent="0.25">
      <c r="A17" s="2">
        <v>11</v>
      </c>
      <c r="B17" s="20" t="s">
        <v>45</v>
      </c>
      <c r="C17" s="4">
        <f>VLOOKUP(D17,'[1]Tabelen masters'!C$6:D93,2,FALSE)</f>
        <v>1.1499999999999999</v>
      </c>
      <c r="D17" s="21">
        <v>30</v>
      </c>
      <c r="E17" s="4">
        <f t="shared" si="0"/>
        <v>1.2</v>
      </c>
      <c r="F17" s="6">
        <v>78</v>
      </c>
      <c r="G17" s="7">
        <f t="shared" si="1"/>
        <v>10</v>
      </c>
      <c r="H17" s="8"/>
      <c r="I17" s="6">
        <v>112</v>
      </c>
      <c r="J17" s="7">
        <f t="shared" si="2"/>
        <v>10</v>
      </c>
      <c r="K17" s="6"/>
      <c r="L17" s="6">
        <v>113</v>
      </c>
      <c r="M17" s="7">
        <f t="shared" si="3"/>
        <v>10</v>
      </c>
      <c r="N17" s="6">
        <v>10</v>
      </c>
      <c r="O17" s="6">
        <v>86</v>
      </c>
      <c r="P17" s="7">
        <f t="shared" si="4"/>
        <v>10</v>
      </c>
      <c r="Q17" s="6"/>
      <c r="R17" s="6">
        <v>88</v>
      </c>
      <c r="S17" s="7">
        <f t="shared" si="5"/>
        <v>10</v>
      </c>
      <c r="T17" s="6"/>
      <c r="U17" s="6">
        <v>130</v>
      </c>
      <c r="V17" s="9">
        <f t="shared" si="6"/>
        <v>10</v>
      </c>
      <c r="W17" s="22">
        <v>16</v>
      </c>
      <c r="X17" s="6">
        <v>59</v>
      </c>
      <c r="Y17" s="7">
        <f t="shared" si="7"/>
        <v>10</v>
      </c>
      <c r="Z17" s="6"/>
      <c r="AA17" s="6">
        <v>113</v>
      </c>
      <c r="AB17" s="7">
        <f t="shared" si="8"/>
        <v>10</v>
      </c>
      <c r="AC17" s="23">
        <v>18</v>
      </c>
      <c r="AD17" s="2">
        <f t="shared" si="9"/>
        <v>903</v>
      </c>
      <c r="AE17" s="12">
        <f t="shared" si="10"/>
        <v>59</v>
      </c>
      <c r="AF17" s="12">
        <f t="shared" si="11"/>
        <v>844</v>
      </c>
    </row>
    <row r="18" spans="1:32" x14ac:dyDescent="0.25">
      <c r="A18" s="13">
        <v>12</v>
      </c>
      <c r="B18" s="20" t="s">
        <v>46</v>
      </c>
      <c r="C18" s="4">
        <f>VLOOKUP(D18,'[1]Tabelen masters'!C$6:D58,2,FALSE)</f>
        <v>0.95</v>
      </c>
      <c r="D18" s="21">
        <v>26</v>
      </c>
      <c r="E18" s="4">
        <f t="shared" si="0"/>
        <v>1.04</v>
      </c>
      <c r="F18" s="6">
        <v>117</v>
      </c>
      <c r="G18" s="7">
        <f t="shared" si="1"/>
        <v>10</v>
      </c>
      <c r="H18" s="16">
        <v>28</v>
      </c>
      <c r="I18" s="6">
        <v>92</v>
      </c>
      <c r="J18" s="7">
        <f t="shared" si="2"/>
        <v>10</v>
      </c>
      <c r="K18" s="17"/>
      <c r="L18" s="6">
        <v>86</v>
      </c>
      <c r="M18" s="7">
        <f t="shared" si="3"/>
        <v>10</v>
      </c>
      <c r="N18" s="17"/>
      <c r="O18" s="6">
        <v>98</v>
      </c>
      <c r="P18" s="7">
        <f t="shared" si="4"/>
        <v>10</v>
      </c>
      <c r="Q18" s="17"/>
      <c r="R18" s="6">
        <v>92</v>
      </c>
      <c r="S18" s="7">
        <f t="shared" si="5"/>
        <v>10</v>
      </c>
      <c r="T18" s="17"/>
      <c r="U18" s="6">
        <v>117</v>
      </c>
      <c r="V18" s="9">
        <f t="shared" si="6"/>
        <v>10</v>
      </c>
      <c r="W18" s="17">
        <v>28</v>
      </c>
      <c r="X18" s="6">
        <v>61</v>
      </c>
      <c r="Y18" s="7">
        <f t="shared" si="7"/>
        <v>10</v>
      </c>
      <c r="Z18" s="17"/>
      <c r="AA18" s="6">
        <v>100</v>
      </c>
      <c r="AB18" s="7">
        <f t="shared" si="8"/>
        <v>10</v>
      </c>
      <c r="AC18" s="23"/>
      <c r="AD18" s="2">
        <f t="shared" si="9"/>
        <v>899</v>
      </c>
      <c r="AE18" s="12">
        <f t="shared" si="10"/>
        <v>61</v>
      </c>
      <c r="AF18" s="12">
        <f t="shared" si="11"/>
        <v>838</v>
      </c>
    </row>
    <row r="19" spans="1:32" x14ac:dyDescent="0.25">
      <c r="A19" s="2">
        <v>13</v>
      </c>
      <c r="B19" s="20" t="s">
        <v>47</v>
      </c>
      <c r="C19" s="4">
        <f>VLOOKUP(D19,'[1]Tabelen masters'!C$6:D140,2,FALSE)</f>
        <v>0.95</v>
      </c>
      <c r="D19" s="21">
        <v>26</v>
      </c>
      <c r="E19" s="4">
        <f t="shared" si="0"/>
        <v>1.04</v>
      </c>
      <c r="F19" s="6">
        <v>96</v>
      </c>
      <c r="G19" s="7">
        <f t="shared" si="1"/>
        <v>10</v>
      </c>
      <c r="H19" s="8"/>
      <c r="I19" s="6">
        <v>104</v>
      </c>
      <c r="J19" s="7">
        <f t="shared" si="2"/>
        <v>10</v>
      </c>
      <c r="K19" s="6"/>
      <c r="L19" s="6">
        <v>122</v>
      </c>
      <c r="M19" s="7">
        <f t="shared" si="3"/>
        <v>10</v>
      </c>
      <c r="N19" s="6">
        <v>14</v>
      </c>
      <c r="O19" s="6">
        <v>60</v>
      </c>
      <c r="P19" s="7">
        <f t="shared" si="4"/>
        <v>10</v>
      </c>
      <c r="Q19" s="6"/>
      <c r="R19" s="6">
        <v>147</v>
      </c>
      <c r="S19" s="7">
        <f t="shared" si="5"/>
        <v>10</v>
      </c>
      <c r="T19" s="6"/>
      <c r="U19" s="6">
        <v>93</v>
      </c>
      <c r="V19" s="9">
        <f t="shared" si="6"/>
        <v>10</v>
      </c>
      <c r="W19" s="22"/>
      <c r="X19" s="6">
        <v>96</v>
      </c>
      <c r="Y19" s="7">
        <f t="shared" si="7"/>
        <v>10</v>
      </c>
      <c r="Z19" s="6"/>
      <c r="AA19" s="6">
        <v>80</v>
      </c>
      <c r="AB19" s="7">
        <f t="shared" si="8"/>
        <v>10</v>
      </c>
      <c r="AC19" s="23"/>
      <c r="AD19" s="2">
        <f t="shared" si="9"/>
        <v>892</v>
      </c>
      <c r="AE19" s="12">
        <f t="shared" si="10"/>
        <v>60</v>
      </c>
      <c r="AF19" s="12">
        <f t="shared" si="11"/>
        <v>832</v>
      </c>
    </row>
    <row r="20" spans="1:32" x14ac:dyDescent="0.25">
      <c r="A20" s="13">
        <v>14</v>
      </c>
      <c r="B20" s="29" t="s">
        <v>48</v>
      </c>
      <c r="C20" s="4">
        <f>VLOOKUP(D20,'[1]Tabelen masters'!C$6:D133,2,FALSE)</f>
        <v>1.95</v>
      </c>
      <c r="D20" s="21">
        <v>50</v>
      </c>
      <c r="E20" s="4">
        <f t="shared" si="0"/>
        <v>2</v>
      </c>
      <c r="F20" s="6">
        <v>0</v>
      </c>
      <c r="G20" s="7" t="str">
        <f t="shared" si="1"/>
        <v xml:space="preserve"> </v>
      </c>
      <c r="H20" s="16"/>
      <c r="I20" s="6">
        <v>151</v>
      </c>
      <c r="J20" s="7">
        <f t="shared" si="2"/>
        <v>10</v>
      </c>
      <c r="K20" s="17">
        <v>19</v>
      </c>
      <c r="L20" s="6">
        <v>112</v>
      </c>
      <c r="M20" s="7">
        <f t="shared" si="3"/>
        <v>10</v>
      </c>
      <c r="N20" s="17">
        <v>28</v>
      </c>
      <c r="O20" s="6">
        <v>129</v>
      </c>
      <c r="P20" s="7">
        <f t="shared" si="4"/>
        <v>10</v>
      </c>
      <c r="Q20" s="17">
        <v>24</v>
      </c>
      <c r="R20" s="6">
        <v>98</v>
      </c>
      <c r="S20" s="7">
        <f t="shared" si="5"/>
        <v>10</v>
      </c>
      <c r="T20" s="17"/>
      <c r="U20" s="6">
        <v>97</v>
      </c>
      <c r="V20" s="9">
        <f t="shared" si="6"/>
        <v>10</v>
      </c>
      <c r="W20" s="17"/>
      <c r="X20" s="6">
        <v>108</v>
      </c>
      <c r="Y20" s="7">
        <f t="shared" si="7"/>
        <v>10</v>
      </c>
      <c r="Z20" s="17"/>
      <c r="AA20" s="6"/>
      <c r="AB20" s="7" t="str">
        <f t="shared" si="8"/>
        <v xml:space="preserve"> </v>
      </c>
      <c r="AC20" s="11"/>
      <c r="AD20" s="2">
        <f t="shared" si="9"/>
        <v>826</v>
      </c>
      <c r="AE20" s="12">
        <f t="shared" si="10"/>
        <v>0</v>
      </c>
      <c r="AF20" s="12">
        <f t="shared" si="11"/>
        <v>826</v>
      </c>
    </row>
    <row r="21" spans="1:32" x14ac:dyDescent="0.25">
      <c r="A21" s="2">
        <v>15</v>
      </c>
      <c r="B21" s="20" t="s">
        <v>49</v>
      </c>
      <c r="C21" s="4">
        <f>VLOOKUP(D21,'[1]Tabelen masters'!C$6:D128,2,FALSE)</f>
        <v>1.25</v>
      </c>
      <c r="D21" s="21">
        <v>33</v>
      </c>
      <c r="E21" s="4">
        <f t="shared" si="0"/>
        <v>1.32</v>
      </c>
      <c r="F21" s="6">
        <v>105</v>
      </c>
      <c r="G21" s="7">
        <f t="shared" si="1"/>
        <v>10</v>
      </c>
      <c r="H21" s="8"/>
      <c r="I21" s="6">
        <v>90</v>
      </c>
      <c r="J21" s="7">
        <f t="shared" si="2"/>
        <v>10</v>
      </c>
      <c r="K21" s="6"/>
      <c r="L21" s="6">
        <v>92</v>
      </c>
      <c r="M21" s="7">
        <f t="shared" si="3"/>
        <v>10</v>
      </c>
      <c r="N21" s="6"/>
      <c r="O21" s="6">
        <v>102</v>
      </c>
      <c r="P21" s="7">
        <f t="shared" si="4"/>
        <v>10</v>
      </c>
      <c r="Q21" s="6"/>
      <c r="R21" s="6">
        <v>94</v>
      </c>
      <c r="S21" s="7">
        <f t="shared" si="5"/>
        <v>10</v>
      </c>
      <c r="T21" s="6"/>
      <c r="U21" s="6">
        <v>108</v>
      </c>
      <c r="V21" s="9">
        <f t="shared" si="6"/>
        <v>10</v>
      </c>
      <c r="W21" s="22">
        <v>11</v>
      </c>
      <c r="X21" s="6">
        <v>117</v>
      </c>
      <c r="Y21" s="7">
        <f t="shared" si="7"/>
        <v>10</v>
      </c>
      <c r="Z21" s="6">
        <v>22</v>
      </c>
      <c r="AA21" s="6">
        <v>68</v>
      </c>
      <c r="AB21" s="7">
        <f t="shared" si="8"/>
        <v>10</v>
      </c>
      <c r="AC21" s="23"/>
      <c r="AD21" s="2">
        <f t="shared" si="9"/>
        <v>889</v>
      </c>
      <c r="AE21" s="12">
        <f t="shared" si="10"/>
        <v>68</v>
      </c>
      <c r="AF21" s="12">
        <f t="shared" si="11"/>
        <v>821</v>
      </c>
    </row>
    <row r="22" spans="1:32" x14ac:dyDescent="0.25">
      <c r="A22" s="13">
        <v>16</v>
      </c>
      <c r="B22" s="20" t="s">
        <v>50</v>
      </c>
      <c r="C22" s="4">
        <f>VLOOKUP(D22,'[1]Tabelen masters'!C$6:D217,2,FALSE)</f>
        <v>0.75</v>
      </c>
      <c r="D22" s="21">
        <v>23</v>
      </c>
      <c r="E22" s="4">
        <f t="shared" si="0"/>
        <v>0.92</v>
      </c>
      <c r="F22" s="6">
        <v>86</v>
      </c>
      <c r="G22" s="7">
        <f t="shared" si="1"/>
        <v>10</v>
      </c>
      <c r="H22" s="16"/>
      <c r="I22" s="6">
        <v>113</v>
      </c>
      <c r="J22" s="7">
        <f t="shared" si="2"/>
        <v>10</v>
      </c>
      <c r="K22" s="17"/>
      <c r="L22" s="6">
        <v>93</v>
      </c>
      <c r="M22" s="7">
        <f t="shared" si="3"/>
        <v>10</v>
      </c>
      <c r="N22" s="17"/>
      <c r="O22" s="6">
        <v>90</v>
      </c>
      <c r="P22" s="7">
        <f t="shared" si="4"/>
        <v>10</v>
      </c>
      <c r="Q22" s="17"/>
      <c r="R22" s="6">
        <v>127</v>
      </c>
      <c r="S22" s="7">
        <f t="shared" si="5"/>
        <v>10</v>
      </c>
      <c r="T22" s="17">
        <v>12</v>
      </c>
      <c r="U22" s="6">
        <v>109</v>
      </c>
      <c r="V22" s="9">
        <f t="shared" si="6"/>
        <v>10</v>
      </c>
      <c r="W22" s="17">
        <v>11</v>
      </c>
      <c r="X22" s="6">
        <v>89</v>
      </c>
      <c r="Y22" s="7">
        <f t="shared" si="7"/>
        <v>10</v>
      </c>
      <c r="Z22" s="17"/>
      <c r="AA22" s="6">
        <v>0</v>
      </c>
      <c r="AB22" s="7" t="str">
        <f t="shared" si="8"/>
        <v xml:space="preserve"> </v>
      </c>
      <c r="AC22" s="23"/>
      <c r="AD22" s="2">
        <f t="shared" si="9"/>
        <v>800</v>
      </c>
      <c r="AE22" s="12">
        <f t="shared" si="10"/>
        <v>0</v>
      </c>
      <c r="AF22" s="12">
        <f t="shared" si="11"/>
        <v>800</v>
      </c>
    </row>
    <row r="23" spans="1:32" x14ac:dyDescent="0.25">
      <c r="A23" s="2">
        <v>17</v>
      </c>
      <c r="B23" s="20" t="s">
        <v>51</v>
      </c>
      <c r="C23" s="4">
        <f>VLOOKUP(D23,'[1]Tabelen masters'!C$6:D158,2,FALSE)</f>
        <v>1.25</v>
      </c>
      <c r="D23" s="21">
        <v>33</v>
      </c>
      <c r="E23" s="4">
        <f t="shared" si="0"/>
        <v>1.32</v>
      </c>
      <c r="F23" s="6">
        <v>101</v>
      </c>
      <c r="G23" s="7">
        <f t="shared" si="1"/>
        <v>10</v>
      </c>
      <c r="H23" s="8"/>
      <c r="I23" s="6">
        <v>103</v>
      </c>
      <c r="J23" s="7">
        <f t="shared" si="2"/>
        <v>10</v>
      </c>
      <c r="K23" s="6"/>
      <c r="L23" s="6">
        <v>100</v>
      </c>
      <c r="M23" s="7">
        <f t="shared" si="3"/>
        <v>10</v>
      </c>
      <c r="N23" s="6"/>
      <c r="O23" s="6">
        <v>100</v>
      </c>
      <c r="P23" s="7">
        <f t="shared" si="4"/>
        <v>10</v>
      </c>
      <c r="Q23" s="6"/>
      <c r="R23" s="6">
        <v>0</v>
      </c>
      <c r="S23" s="7" t="str">
        <f t="shared" si="5"/>
        <v xml:space="preserve"> </v>
      </c>
      <c r="T23" s="6"/>
      <c r="U23" s="6">
        <v>75</v>
      </c>
      <c r="V23" s="9">
        <f t="shared" si="6"/>
        <v>10</v>
      </c>
      <c r="W23" s="22"/>
      <c r="X23" s="6">
        <v>102</v>
      </c>
      <c r="Y23" s="7">
        <f t="shared" si="7"/>
        <v>10</v>
      </c>
      <c r="Z23" s="6"/>
      <c r="AA23" s="6">
        <v>123</v>
      </c>
      <c r="AB23" s="7">
        <f t="shared" si="8"/>
        <v>10</v>
      </c>
      <c r="AC23" s="11">
        <v>14</v>
      </c>
      <c r="AD23" s="2">
        <f t="shared" si="9"/>
        <v>788</v>
      </c>
      <c r="AE23" s="12">
        <f t="shared" si="10"/>
        <v>0</v>
      </c>
      <c r="AF23" s="12">
        <f t="shared" si="11"/>
        <v>788</v>
      </c>
    </row>
    <row r="24" spans="1:32" x14ac:dyDescent="0.25">
      <c r="A24" s="13">
        <v>18</v>
      </c>
      <c r="B24" s="20" t="s">
        <v>52</v>
      </c>
      <c r="C24" s="4">
        <f>VLOOKUP(D24,'[1]Tabelen masters'!C$6:D88,2,FALSE)</f>
        <v>0.85</v>
      </c>
      <c r="D24" s="21">
        <v>25</v>
      </c>
      <c r="E24" s="4">
        <f t="shared" si="0"/>
        <v>1</v>
      </c>
      <c r="F24" s="6">
        <v>134</v>
      </c>
      <c r="G24" s="7">
        <f t="shared" si="1"/>
        <v>10</v>
      </c>
      <c r="H24" s="16">
        <v>8</v>
      </c>
      <c r="I24" s="6">
        <v>0</v>
      </c>
      <c r="J24" s="7" t="str">
        <f t="shared" si="2"/>
        <v xml:space="preserve"> </v>
      </c>
      <c r="K24" s="17"/>
      <c r="L24" s="6">
        <v>48</v>
      </c>
      <c r="M24" s="7">
        <f t="shared" si="3"/>
        <v>10</v>
      </c>
      <c r="N24" s="17"/>
      <c r="O24" s="6">
        <v>75</v>
      </c>
      <c r="P24" s="7">
        <f t="shared" si="4"/>
        <v>10</v>
      </c>
      <c r="Q24" s="17"/>
      <c r="R24" s="6">
        <v>88</v>
      </c>
      <c r="S24" s="7">
        <f t="shared" si="5"/>
        <v>10</v>
      </c>
      <c r="T24" s="17"/>
      <c r="U24" s="6">
        <v>96</v>
      </c>
      <c r="V24" s="9">
        <f t="shared" si="6"/>
        <v>10</v>
      </c>
      <c r="W24" s="17"/>
      <c r="X24" s="6">
        <v>128</v>
      </c>
      <c r="Y24" s="7">
        <f t="shared" si="7"/>
        <v>10</v>
      </c>
      <c r="Z24" s="30">
        <v>26</v>
      </c>
      <c r="AA24" s="6">
        <v>106</v>
      </c>
      <c r="AB24" s="7">
        <f t="shared" si="8"/>
        <v>10</v>
      </c>
      <c r="AC24" s="11"/>
      <c r="AD24" s="2">
        <f t="shared" si="9"/>
        <v>779</v>
      </c>
      <c r="AE24" s="12">
        <f t="shared" si="10"/>
        <v>0</v>
      </c>
      <c r="AF24" s="12">
        <f t="shared" si="11"/>
        <v>779</v>
      </c>
    </row>
    <row r="25" spans="1:32" x14ac:dyDescent="0.25">
      <c r="A25" s="2">
        <v>19</v>
      </c>
      <c r="B25" s="20" t="s">
        <v>53</v>
      </c>
      <c r="C25" s="4">
        <f>VLOOKUP(D25,'[1]Tabelen masters'!C$6:D77,2,FALSE)</f>
        <v>0.65</v>
      </c>
      <c r="D25" s="21">
        <v>22</v>
      </c>
      <c r="E25" s="4">
        <f t="shared" si="0"/>
        <v>0.88</v>
      </c>
      <c r="F25" s="6">
        <v>65</v>
      </c>
      <c r="G25" s="7">
        <f t="shared" si="1"/>
        <v>10</v>
      </c>
      <c r="H25" s="8"/>
      <c r="I25" s="6">
        <v>127</v>
      </c>
      <c r="J25" s="7">
        <f t="shared" si="2"/>
        <v>10</v>
      </c>
      <c r="K25" s="6">
        <v>19</v>
      </c>
      <c r="L25" s="6">
        <v>122</v>
      </c>
      <c r="M25" s="7">
        <f t="shared" si="3"/>
        <v>10</v>
      </c>
      <c r="N25" s="6">
        <v>12</v>
      </c>
      <c r="O25" s="6">
        <v>80</v>
      </c>
      <c r="P25" s="7">
        <f t="shared" si="4"/>
        <v>10</v>
      </c>
      <c r="Q25" s="6"/>
      <c r="R25" s="6">
        <v>92</v>
      </c>
      <c r="S25" s="7">
        <f t="shared" si="5"/>
        <v>10</v>
      </c>
      <c r="T25" s="6"/>
      <c r="U25" s="6">
        <v>90</v>
      </c>
      <c r="V25" s="9">
        <f t="shared" si="6"/>
        <v>10</v>
      </c>
      <c r="W25" s="22"/>
      <c r="X25" s="6">
        <v>98</v>
      </c>
      <c r="Y25" s="7">
        <f t="shared" si="7"/>
        <v>10</v>
      </c>
      <c r="Z25" s="6"/>
      <c r="AA25" s="6">
        <v>0</v>
      </c>
      <c r="AB25" s="7" t="str">
        <f t="shared" si="8"/>
        <v xml:space="preserve"> </v>
      </c>
      <c r="AC25" s="23"/>
      <c r="AD25" s="2">
        <f t="shared" si="9"/>
        <v>775</v>
      </c>
      <c r="AE25" s="12">
        <f t="shared" si="10"/>
        <v>0</v>
      </c>
      <c r="AF25" s="12">
        <f t="shared" si="11"/>
        <v>775</v>
      </c>
    </row>
    <row r="26" spans="1:32" x14ac:dyDescent="0.25">
      <c r="A26" s="13">
        <v>20</v>
      </c>
      <c r="B26" s="20" t="s">
        <v>54</v>
      </c>
      <c r="C26" s="4">
        <f>VLOOKUP(D26,'[1]Tabelen masters'!C$6:D200,2,FALSE)</f>
        <v>1.25</v>
      </c>
      <c r="D26" s="21">
        <v>33</v>
      </c>
      <c r="E26" s="4">
        <f t="shared" si="0"/>
        <v>1.32</v>
      </c>
      <c r="F26" s="6">
        <v>0</v>
      </c>
      <c r="G26" s="7" t="str">
        <f t="shared" si="1"/>
        <v xml:space="preserve"> </v>
      </c>
      <c r="H26" s="16"/>
      <c r="I26" s="6"/>
      <c r="J26" s="7" t="str">
        <f t="shared" si="2"/>
        <v xml:space="preserve"> </v>
      </c>
      <c r="K26" s="17"/>
      <c r="L26" s="6">
        <v>92</v>
      </c>
      <c r="M26" s="7">
        <f t="shared" si="3"/>
        <v>10</v>
      </c>
      <c r="N26" s="17"/>
      <c r="O26" s="6">
        <v>117</v>
      </c>
      <c r="P26" s="7">
        <f t="shared" si="4"/>
        <v>10</v>
      </c>
      <c r="Q26" s="28">
        <v>28</v>
      </c>
      <c r="R26" s="6">
        <v>125</v>
      </c>
      <c r="S26" s="7">
        <f t="shared" si="5"/>
        <v>10</v>
      </c>
      <c r="T26" s="17">
        <v>22</v>
      </c>
      <c r="U26" s="6">
        <v>94</v>
      </c>
      <c r="V26" s="9">
        <f t="shared" si="6"/>
        <v>10</v>
      </c>
      <c r="W26" s="17"/>
      <c r="X26" s="6">
        <v>130</v>
      </c>
      <c r="Y26" s="7">
        <f t="shared" si="7"/>
        <v>10</v>
      </c>
      <c r="Z26" s="17">
        <v>14</v>
      </c>
      <c r="AA26" s="6">
        <v>81</v>
      </c>
      <c r="AB26" s="7">
        <f t="shared" si="8"/>
        <v>10</v>
      </c>
      <c r="AC26" s="23"/>
      <c r="AD26" s="2">
        <f t="shared" si="9"/>
        <v>763</v>
      </c>
      <c r="AE26" s="12">
        <f t="shared" si="10"/>
        <v>0</v>
      </c>
      <c r="AF26" s="12">
        <f t="shared" si="11"/>
        <v>763</v>
      </c>
    </row>
    <row r="27" spans="1:32" x14ac:dyDescent="0.25">
      <c r="A27" s="2">
        <v>21</v>
      </c>
      <c r="B27" s="20" t="s">
        <v>55</v>
      </c>
      <c r="C27" s="4">
        <f>VLOOKUP(D27,'[1]Tabelen masters'!C$6:D225,2,FALSE)</f>
        <v>1.55</v>
      </c>
      <c r="D27" s="21">
        <v>40</v>
      </c>
      <c r="E27" s="4">
        <f t="shared" si="0"/>
        <v>1.6</v>
      </c>
      <c r="F27" s="6">
        <v>81</v>
      </c>
      <c r="G27" s="7">
        <f t="shared" si="1"/>
        <v>10</v>
      </c>
      <c r="H27" s="8"/>
      <c r="I27" s="6">
        <v>102</v>
      </c>
      <c r="J27" s="7">
        <f t="shared" si="2"/>
        <v>10</v>
      </c>
      <c r="K27" s="6"/>
      <c r="L27" s="6">
        <v>106</v>
      </c>
      <c r="M27" s="7">
        <f t="shared" si="3"/>
        <v>10</v>
      </c>
      <c r="N27" s="6">
        <v>9</v>
      </c>
      <c r="O27" s="6">
        <v>106</v>
      </c>
      <c r="P27" s="7">
        <f t="shared" si="4"/>
        <v>10</v>
      </c>
      <c r="Q27" s="6">
        <v>11</v>
      </c>
      <c r="R27" s="6">
        <v>85</v>
      </c>
      <c r="S27" s="7">
        <f t="shared" si="5"/>
        <v>10</v>
      </c>
      <c r="T27" s="6"/>
      <c r="U27" s="6">
        <v>86</v>
      </c>
      <c r="V27" s="9">
        <f t="shared" si="6"/>
        <v>10</v>
      </c>
      <c r="W27" s="22"/>
      <c r="X27" s="6">
        <v>99</v>
      </c>
      <c r="Y27" s="7">
        <f t="shared" si="7"/>
        <v>10</v>
      </c>
      <c r="Z27" s="6"/>
      <c r="AA27" s="6">
        <v>0</v>
      </c>
      <c r="AB27" s="7" t="str">
        <f t="shared" si="8"/>
        <v xml:space="preserve"> </v>
      </c>
      <c r="AC27" s="23"/>
      <c r="AD27" s="2">
        <f t="shared" si="9"/>
        <v>755</v>
      </c>
      <c r="AE27" s="12">
        <f t="shared" si="10"/>
        <v>0</v>
      </c>
      <c r="AF27" s="12">
        <f t="shared" si="11"/>
        <v>755</v>
      </c>
    </row>
    <row r="28" spans="1:32" x14ac:dyDescent="0.25">
      <c r="A28" s="13">
        <v>22</v>
      </c>
      <c r="B28" s="20" t="s">
        <v>56</v>
      </c>
      <c r="C28" s="4">
        <f>VLOOKUP(D28,'[1]Tabelen masters'!C$6:D129,2,FALSE)</f>
        <v>1.25</v>
      </c>
      <c r="D28" s="21">
        <v>33</v>
      </c>
      <c r="E28" s="4">
        <f t="shared" si="0"/>
        <v>1.32</v>
      </c>
      <c r="F28" s="6">
        <v>117</v>
      </c>
      <c r="G28" s="7">
        <f t="shared" si="1"/>
        <v>10</v>
      </c>
      <c r="H28" s="16"/>
      <c r="I28" s="6">
        <v>90</v>
      </c>
      <c r="J28" s="7">
        <f t="shared" si="2"/>
        <v>10</v>
      </c>
      <c r="K28" s="17"/>
      <c r="L28" s="6">
        <v>71</v>
      </c>
      <c r="M28" s="7">
        <f t="shared" si="3"/>
        <v>10</v>
      </c>
      <c r="N28" s="17"/>
      <c r="O28" s="6">
        <v>75</v>
      </c>
      <c r="P28" s="7">
        <f t="shared" si="4"/>
        <v>10</v>
      </c>
      <c r="Q28" s="17"/>
      <c r="R28" s="6">
        <v>0</v>
      </c>
      <c r="S28" s="7" t="str">
        <f t="shared" si="5"/>
        <v xml:space="preserve"> </v>
      </c>
      <c r="T28" s="17"/>
      <c r="U28" s="6">
        <v>95</v>
      </c>
      <c r="V28" s="9">
        <f t="shared" si="6"/>
        <v>10</v>
      </c>
      <c r="W28" s="17"/>
      <c r="X28" s="6">
        <v>130</v>
      </c>
      <c r="Y28" s="7">
        <f t="shared" si="7"/>
        <v>10</v>
      </c>
      <c r="Z28" s="17"/>
      <c r="AA28" s="6">
        <v>84</v>
      </c>
      <c r="AB28" s="7">
        <f t="shared" si="8"/>
        <v>10</v>
      </c>
      <c r="AC28" s="11"/>
      <c r="AD28" s="2">
        <f t="shared" si="9"/>
        <v>732</v>
      </c>
      <c r="AE28" s="12">
        <f t="shared" si="10"/>
        <v>0</v>
      </c>
      <c r="AF28" s="12">
        <f t="shared" si="11"/>
        <v>732</v>
      </c>
    </row>
    <row r="29" spans="1:32" x14ac:dyDescent="0.25">
      <c r="A29" s="2">
        <v>23</v>
      </c>
      <c r="B29" s="20" t="s">
        <v>57</v>
      </c>
      <c r="C29" s="4">
        <f>VLOOKUP(D29,'[1]Tabelen masters'!C$6:D222,2,FALSE)</f>
        <v>0.75</v>
      </c>
      <c r="D29" s="21">
        <v>23</v>
      </c>
      <c r="E29" s="4">
        <f t="shared" si="0"/>
        <v>0.92</v>
      </c>
      <c r="F29" s="6">
        <v>80</v>
      </c>
      <c r="G29" s="7">
        <f t="shared" si="1"/>
        <v>10</v>
      </c>
      <c r="H29" s="8"/>
      <c r="I29" s="6">
        <v>109</v>
      </c>
      <c r="J29" s="7">
        <f t="shared" si="2"/>
        <v>10</v>
      </c>
      <c r="K29" s="6"/>
      <c r="L29" s="6">
        <v>106</v>
      </c>
      <c r="M29" s="7">
        <f t="shared" si="3"/>
        <v>10</v>
      </c>
      <c r="N29" s="6">
        <v>30</v>
      </c>
      <c r="O29" s="6">
        <v>71</v>
      </c>
      <c r="P29" s="7">
        <f t="shared" si="4"/>
        <v>10</v>
      </c>
      <c r="Q29" s="6"/>
      <c r="R29" s="6">
        <v>140</v>
      </c>
      <c r="S29" s="7">
        <f t="shared" si="5"/>
        <v>10</v>
      </c>
      <c r="T29" s="6"/>
      <c r="U29" s="6">
        <v>36</v>
      </c>
      <c r="V29" s="9">
        <f t="shared" si="6"/>
        <v>10</v>
      </c>
      <c r="W29" s="22"/>
      <c r="X29" s="6">
        <v>89</v>
      </c>
      <c r="Y29" s="7">
        <f t="shared" si="7"/>
        <v>10</v>
      </c>
      <c r="Z29" s="6"/>
      <c r="AA29" s="6">
        <v>0</v>
      </c>
      <c r="AB29" s="7" t="str">
        <f t="shared" si="8"/>
        <v xml:space="preserve"> </v>
      </c>
      <c r="AC29" s="11"/>
      <c r="AD29" s="2">
        <f t="shared" si="9"/>
        <v>731</v>
      </c>
      <c r="AE29" s="12">
        <f t="shared" si="10"/>
        <v>0</v>
      </c>
      <c r="AF29" s="12">
        <f t="shared" si="11"/>
        <v>731</v>
      </c>
    </row>
    <row r="30" spans="1:32" x14ac:dyDescent="0.25">
      <c r="A30" s="13">
        <v>24</v>
      </c>
      <c r="B30" s="20" t="s">
        <v>58</v>
      </c>
      <c r="C30" s="4">
        <f>VLOOKUP(D30,'[1]Tabelen masters'!C$6:D111,2,FALSE)</f>
        <v>1.65</v>
      </c>
      <c r="D30" s="21">
        <v>42</v>
      </c>
      <c r="E30" s="4">
        <f t="shared" si="0"/>
        <v>1.68</v>
      </c>
      <c r="F30" s="6">
        <v>93</v>
      </c>
      <c r="G30" s="7">
        <f t="shared" si="1"/>
        <v>10</v>
      </c>
      <c r="H30" s="16"/>
      <c r="I30" s="6">
        <v>121</v>
      </c>
      <c r="J30" s="7">
        <f t="shared" si="2"/>
        <v>10</v>
      </c>
      <c r="K30" s="17"/>
      <c r="L30" s="6">
        <v>94</v>
      </c>
      <c r="M30" s="7">
        <f t="shared" si="3"/>
        <v>10</v>
      </c>
      <c r="N30" s="17"/>
      <c r="O30" s="6">
        <v>114</v>
      </c>
      <c r="P30" s="7">
        <f t="shared" si="4"/>
        <v>10</v>
      </c>
      <c r="Q30" s="17">
        <v>18</v>
      </c>
      <c r="R30" s="6">
        <v>0</v>
      </c>
      <c r="S30" s="7" t="str">
        <f t="shared" si="5"/>
        <v xml:space="preserve"> </v>
      </c>
      <c r="T30" s="17"/>
      <c r="U30" s="6">
        <v>76</v>
      </c>
      <c r="V30" s="9">
        <f t="shared" si="6"/>
        <v>10</v>
      </c>
      <c r="W30" s="17"/>
      <c r="X30" s="6">
        <v>123</v>
      </c>
      <c r="Y30" s="7">
        <f t="shared" si="7"/>
        <v>10</v>
      </c>
      <c r="Z30" s="17">
        <v>18</v>
      </c>
      <c r="AA30" s="6"/>
      <c r="AB30" s="7" t="str">
        <f t="shared" si="8"/>
        <v xml:space="preserve"> </v>
      </c>
      <c r="AC30" s="11"/>
      <c r="AD30" s="2">
        <f t="shared" si="9"/>
        <v>717</v>
      </c>
      <c r="AE30" s="12">
        <f t="shared" si="10"/>
        <v>0</v>
      </c>
      <c r="AF30" s="12">
        <f t="shared" si="11"/>
        <v>717</v>
      </c>
    </row>
    <row r="31" spans="1:32" x14ac:dyDescent="0.25">
      <c r="A31" s="2">
        <v>25</v>
      </c>
      <c r="B31" s="20" t="s">
        <v>59</v>
      </c>
      <c r="C31" s="4">
        <f>VLOOKUP(D31,'[1]Tabelen masters'!C$6:D96,2,FALSE)</f>
        <v>1.1499999999999999</v>
      </c>
      <c r="D31" s="21">
        <v>30</v>
      </c>
      <c r="E31" s="4">
        <f t="shared" si="0"/>
        <v>1.2</v>
      </c>
      <c r="F31" s="6">
        <v>130</v>
      </c>
      <c r="G31" s="7">
        <f t="shared" si="1"/>
        <v>10</v>
      </c>
      <c r="H31" s="8">
        <v>18</v>
      </c>
      <c r="I31" s="6">
        <v>98</v>
      </c>
      <c r="J31" s="7">
        <f t="shared" si="2"/>
        <v>10</v>
      </c>
      <c r="K31" s="6"/>
      <c r="L31" s="6">
        <v>100</v>
      </c>
      <c r="M31" s="7">
        <f t="shared" si="3"/>
        <v>10</v>
      </c>
      <c r="N31" s="6"/>
      <c r="O31" s="6">
        <v>0</v>
      </c>
      <c r="P31" s="7" t="str">
        <f t="shared" si="4"/>
        <v xml:space="preserve"> </v>
      </c>
      <c r="Q31" s="6"/>
      <c r="R31" s="6"/>
      <c r="S31" s="7" t="str">
        <f t="shared" si="5"/>
        <v xml:space="preserve"> </v>
      </c>
      <c r="T31" s="6"/>
      <c r="U31" s="6">
        <v>124</v>
      </c>
      <c r="V31" s="9">
        <f t="shared" si="6"/>
        <v>10</v>
      </c>
      <c r="W31" s="22">
        <v>20</v>
      </c>
      <c r="X31" s="6">
        <v>154</v>
      </c>
      <c r="Y31" s="7">
        <f t="shared" si="7"/>
        <v>10</v>
      </c>
      <c r="Z31" s="6">
        <v>8</v>
      </c>
      <c r="AA31" s="6"/>
      <c r="AB31" s="7" t="str">
        <f t="shared" si="8"/>
        <v xml:space="preserve"> </v>
      </c>
      <c r="AC31" s="11"/>
      <c r="AD31" s="2">
        <f t="shared" si="9"/>
        <v>702</v>
      </c>
      <c r="AE31" s="12">
        <f t="shared" si="10"/>
        <v>0</v>
      </c>
      <c r="AF31" s="12">
        <f t="shared" si="11"/>
        <v>702</v>
      </c>
    </row>
    <row r="32" spans="1:32" x14ac:dyDescent="0.25">
      <c r="A32" s="13">
        <v>26</v>
      </c>
      <c r="B32" s="20" t="s">
        <v>60</v>
      </c>
      <c r="C32" s="4">
        <f>VLOOKUP(D32,'[1]Tabelen masters'!C$6:D61,2,FALSE)</f>
        <v>0.65</v>
      </c>
      <c r="D32" s="21">
        <v>22</v>
      </c>
      <c r="E32" s="4">
        <f t="shared" si="0"/>
        <v>0.88</v>
      </c>
      <c r="F32" s="6">
        <v>106</v>
      </c>
      <c r="G32" s="7">
        <f t="shared" si="1"/>
        <v>10</v>
      </c>
      <c r="H32" s="16"/>
      <c r="I32" s="6">
        <v>86</v>
      </c>
      <c r="J32" s="7">
        <f t="shared" si="2"/>
        <v>10</v>
      </c>
      <c r="K32" s="17"/>
      <c r="L32" s="6"/>
      <c r="M32" s="7" t="str">
        <f t="shared" si="3"/>
        <v xml:space="preserve"> </v>
      </c>
      <c r="N32" s="17"/>
      <c r="O32" s="6">
        <v>104</v>
      </c>
      <c r="P32" s="7">
        <f t="shared" si="4"/>
        <v>10</v>
      </c>
      <c r="Q32" s="17"/>
      <c r="R32" s="6">
        <v>88</v>
      </c>
      <c r="S32" s="7">
        <f t="shared" si="5"/>
        <v>10</v>
      </c>
      <c r="T32" s="17"/>
      <c r="U32" s="6">
        <v>0</v>
      </c>
      <c r="V32" s="9" t="str">
        <f t="shared" si="6"/>
        <v xml:space="preserve"> </v>
      </c>
      <c r="W32" s="17"/>
      <c r="X32" s="6">
        <v>70</v>
      </c>
      <c r="Y32" s="7">
        <f t="shared" si="7"/>
        <v>10</v>
      </c>
      <c r="Z32" s="17"/>
      <c r="AA32" s="6">
        <v>127</v>
      </c>
      <c r="AB32" s="7">
        <f t="shared" si="8"/>
        <v>10</v>
      </c>
      <c r="AC32" s="11">
        <v>20</v>
      </c>
      <c r="AD32" s="2">
        <f t="shared" si="9"/>
        <v>661</v>
      </c>
      <c r="AE32" s="12">
        <f t="shared" si="10"/>
        <v>0</v>
      </c>
      <c r="AF32" s="12">
        <f t="shared" si="11"/>
        <v>661</v>
      </c>
    </row>
    <row r="33" spans="1:32" x14ac:dyDescent="0.25">
      <c r="A33" s="2">
        <v>27</v>
      </c>
      <c r="B33" s="20" t="s">
        <v>61</v>
      </c>
      <c r="C33" s="4">
        <f>VLOOKUP(D33,'[1]Tabelen masters'!C$6:D232,2,FALSE)</f>
        <v>1.25</v>
      </c>
      <c r="D33" s="21">
        <v>33</v>
      </c>
      <c r="E33" s="4">
        <f t="shared" si="0"/>
        <v>1.32</v>
      </c>
      <c r="F33" s="6">
        <v>0</v>
      </c>
      <c r="G33" s="7" t="str">
        <f t="shared" si="1"/>
        <v xml:space="preserve"> </v>
      </c>
      <c r="H33" s="8"/>
      <c r="I33" s="6">
        <v>110</v>
      </c>
      <c r="J33" s="7">
        <f t="shared" si="2"/>
        <v>10</v>
      </c>
      <c r="K33" s="6"/>
      <c r="L33" s="6">
        <v>126</v>
      </c>
      <c r="M33" s="7">
        <f t="shared" si="3"/>
        <v>10</v>
      </c>
      <c r="N33" s="6">
        <v>20</v>
      </c>
      <c r="O33" s="6"/>
      <c r="P33" s="7" t="str">
        <f t="shared" si="4"/>
        <v xml:space="preserve"> </v>
      </c>
      <c r="Q33" s="6"/>
      <c r="R33" s="6">
        <v>76</v>
      </c>
      <c r="S33" s="7">
        <f t="shared" si="5"/>
        <v>10</v>
      </c>
      <c r="T33" s="6"/>
      <c r="U33" s="6"/>
      <c r="V33" s="9" t="str">
        <f t="shared" si="6"/>
        <v xml:space="preserve"> </v>
      </c>
      <c r="W33" s="22"/>
      <c r="X33" s="6">
        <v>140</v>
      </c>
      <c r="Y33" s="7">
        <f t="shared" si="7"/>
        <v>10</v>
      </c>
      <c r="Z33" s="6">
        <v>16</v>
      </c>
      <c r="AA33" s="6">
        <v>86</v>
      </c>
      <c r="AB33" s="7">
        <f t="shared" si="8"/>
        <v>10</v>
      </c>
      <c r="AC33" s="23"/>
      <c r="AD33" s="2">
        <f t="shared" si="9"/>
        <v>624</v>
      </c>
      <c r="AE33" s="12">
        <f t="shared" si="10"/>
        <v>0</v>
      </c>
      <c r="AF33" s="12">
        <f t="shared" si="11"/>
        <v>624</v>
      </c>
    </row>
    <row r="34" spans="1:32" x14ac:dyDescent="0.25">
      <c r="A34" s="13">
        <v>28</v>
      </c>
      <c r="B34" s="20" t="s">
        <v>62</v>
      </c>
      <c r="C34" s="4">
        <f>VLOOKUP(D34,'[1]Tabelen masters'!C$6:D236,2,FALSE)</f>
        <v>1.35</v>
      </c>
      <c r="D34" s="21">
        <v>35</v>
      </c>
      <c r="E34" s="4">
        <f t="shared" si="0"/>
        <v>1.4</v>
      </c>
      <c r="F34" s="6">
        <v>98</v>
      </c>
      <c r="G34" s="7">
        <f t="shared" si="1"/>
        <v>10</v>
      </c>
      <c r="H34" s="16"/>
      <c r="I34" s="6">
        <v>90</v>
      </c>
      <c r="J34" s="7">
        <f t="shared" si="2"/>
        <v>10</v>
      </c>
      <c r="K34" s="17"/>
      <c r="L34" s="6">
        <v>146</v>
      </c>
      <c r="M34" s="7">
        <f t="shared" si="3"/>
        <v>10</v>
      </c>
      <c r="N34" s="17">
        <v>8</v>
      </c>
      <c r="O34" s="6">
        <v>0</v>
      </c>
      <c r="P34" s="7" t="str">
        <f t="shared" si="4"/>
        <v xml:space="preserve"> </v>
      </c>
      <c r="Q34" s="17"/>
      <c r="R34" s="6">
        <v>58</v>
      </c>
      <c r="S34" s="7">
        <f t="shared" si="5"/>
        <v>10</v>
      </c>
      <c r="T34" s="17"/>
      <c r="U34" s="6"/>
      <c r="V34" s="9" t="str">
        <f t="shared" si="6"/>
        <v xml:space="preserve"> </v>
      </c>
      <c r="W34" s="17"/>
      <c r="X34" s="6">
        <v>139</v>
      </c>
      <c r="Y34" s="7">
        <f t="shared" si="7"/>
        <v>10</v>
      </c>
      <c r="Z34" s="30">
        <v>30</v>
      </c>
      <c r="AA34" s="6"/>
      <c r="AB34" s="7" t="str">
        <f t="shared" si="8"/>
        <v xml:space="preserve"> </v>
      </c>
      <c r="AC34" s="23"/>
      <c r="AD34" s="2">
        <f t="shared" si="9"/>
        <v>619</v>
      </c>
      <c r="AE34" s="12">
        <f t="shared" si="10"/>
        <v>0</v>
      </c>
      <c r="AF34" s="12">
        <f t="shared" si="11"/>
        <v>619</v>
      </c>
    </row>
    <row r="35" spans="1:32" x14ac:dyDescent="0.25">
      <c r="A35" s="2">
        <v>29</v>
      </c>
      <c r="B35" s="20" t="s">
        <v>63</v>
      </c>
      <c r="C35" s="4">
        <f>VLOOKUP(D35,'[1]Tabelen masters'!C$6:D219,2,FALSE)</f>
        <v>1.25</v>
      </c>
      <c r="D35" s="21">
        <v>33</v>
      </c>
      <c r="E35" s="4">
        <f t="shared" si="0"/>
        <v>1.32</v>
      </c>
      <c r="F35" s="6">
        <v>77</v>
      </c>
      <c r="G35" s="7">
        <f t="shared" si="1"/>
        <v>10</v>
      </c>
      <c r="H35" s="8"/>
      <c r="I35" s="6">
        <v>0</v>
      </c>
      <c r="J35" s="7" t="str">
        <f t="shared" si="2"/>
        <v xml:space="preserve"> </v>
      </c>
      <c r="K35" s="6"/>
      <c r="L35" s="6">
        <v>70</v>
      </c>
      <c r="M35" s="7">
        <f t="shared" si="3"/>
        <v>10</v>
      </c>
      <c r="N35" s="6"/>
      <c r="O35" s="6">
        <v>142</v>
      </c>
      <c r="P35" s="7">
        <f t="shared" si="4"/>
        <v>10</v>
      </c>
      <c r="Q35" s="6"/>
      <c r="R35" s="6">
        <v>79</v>
      </c>
      <c r="S35" s="7">
        <f t="shared" si="5"/>
        <v>10</v>
      </c>
      <c r="T35" s="6"/>
      <c r="U35" s="6">
        <v>113</v>
      </c>
      <c r="V35" s="9">
        <f t="shared" si="6"/>
        <v>10</v>
      </c>
      <c r="W35" s="22">
        <v>11</v>
      </c>
      <c r="X35" s="6">
        <v>53</v>
      </c>
      <c r="Y35" s="7">
        <f t="shared" si="7"/>
        <v>10</v>
      </c>
      <c r="Z35" s="6"/>
      <c r="AA35" s="6"/>
      <c r="AB35" s="7" t="str">
        <f t="shared" si="8"/>
        <v xml:space="preserve"> </v>
      </c>
      <c r="AC35" s="23"/>
      <c r="AD35" s="2">
        <f t="shared" si="9"/>
        <v>605</v>
      </c>
      <c r="AE35" s="12">
        <f t="shared" si="10"/>
        <v>0</v>
      </c>
      <c r="AF35" s="12">
        <f t="shared" si="11"/>
        <v>605</v>
      </c>
    </row>
    <row r="36" spans="1:32" x14ac:dyDescent="0.25">
      <c r="A36" s="13">
        <v>30</v>
      </c>
      <c r="B36" s="20" t="s">
        <v>64</v>
      </c>
      <c r="C36" s="4">
        <f>VLOOKUP(D36,'[1]Tabelen masters'!C$6:D199,2,FALSE)</f>
        <v>1.45</v>
      </c>
      <c r="D36" s="21">
        <v>38</v>
      </c>
      <c r="E36" s="4">
        <f t="shared" si="0"/>
        <v>1.52</v>
      </c>
      <c r="F36" s="6">
        <v>0</v>
      </c>
      <c r="G36" s="7" t="str">
        <f t="shared" si="1"/>
        <v xml:space="preserve"> </v>
      </c>
      <c r="H36" s="16"/>
      <c r="I36" s="6"/>
      <c r="J36" s="7" t="str">
        <f t="shared" si="2"/>
        <v xml:space="preserve"> </v>
      </c>
      <c r="K36" s="17"/>
      <c r="L36" s="6">
        <v>86</v>
      </c>
      <c r="M36" s="7">
        <f t="shared" si="3"/>
        <v>10</v>
      </c>
      <c r="N36" s="17"/>
      <c r="O36" s="6">
        <v>110</v>
      </c>
      <c r="P36" s="7">
        <f t="shared" si="4"/>
        <v>10</v>
      </c>
      <c r="Q36" s="17">
        <v>11</v>
      </c>
      <c r="R36" s="6"/>
      <c r="S36" s="7" t="str">
        <f t="shared" si="5"/>
        <v xml:space="preserve"> </v>
      </c>
      <c r="T36" s="17"/>
      <c r="U36" s="6">
        <v>140</v>
      </c>
      <c r="V36" s="9">
        <f t="shared" si="6"/>
        <v>10</v>
      </c>
      <c r="W36" s="17">
        <v>18</v>
      </c>
      <c r="X36" s="6">
        <v>84</v>
      </c>
      <c r="Y36" s="7">
        <f t="shared" si="7"/>
        <v>10</v>
      </c>
      <c r="Z36" s="17"/>
      <c r="AA36" s="6">
        <v>84</v>
      </c>
      <c r="AB36" s="7">
        <f t="shared" si="8"/>
        <v>10</v>
      </c>
      <c r="AC36" s="11"/>
      <c r="AD36" s="2">
        <f t="shared" si="9"/>
        <v>583</v>
      </c>
      <c r="AE36" s="12">
        <f t="shared" si="10"/>
        <v>0</v>
      </c>
      <c r="AF36" s="12">
        <f t="shared" si="11"/>
        <v>583</v>
      </c>
    </row>
    <row r="37" spans="1:32" x14ac:dyDescent="0.25">
      <c r="A37" s="2">
        <v>31</v>
      </c>
      <c r="B37" s="31" t="s">
        <v>65</v>
      </c>
      <c r="C37" s="4">
        <f>VLOOKUP(D37,'[1]Tabelen masters'!C$6:D141,2,FALSE)</f>
        <v>0.95</v>
      </c>
      <c r="D37" s="32">
        <v>26</v>
      </c>
      <c r="E37" s="4">
        <f t="shared" si="0"/>
        <v>1.04</v>
      </c>
      <c r="F37" s="6">
        <v>104</v>
      </c>
      <c r="G37" s="7">
        <f t="shared" si="1"/>
        <v>10</v>
      </c>
      <c r="H37" s="8"/>
      <c r="I37" s="6">
        <v>164</v>
      </c>
      <c r="J37" s="7">
        <f t="shared" si="2"/>
        <v>10</v>
      </c>
      <c r="K37" s="6">
        <v>19</v>
      </c>
      <c r="L37" s="6">
        <v>65</v>
      </c>
      <c r="M37" s="7">
        <f t="shared" si="3"/>
        <v>10</v>
      </c>
      <c r="N37" s="6"/>
      <c r="O37" s="6">
        <v>0</v>
      </c>
      <c r="P37" s="7" t="str">
        <f t="shared" si="4"/>
        <v xml:space="preserve"> </v>
      </c>
      <c r="Q37" s="6"/>
      <c r="R37" s="6"/>
      <c r="S37" s="7" t="str">
        <f t="shared" si="5"/>
        <v xml:space="preserve"> </v>
      </c>
      <c r="T37" s="6"/>
      <c r="U37" s="6">
        <v>80</v>
      </c>
      <c r="V37" s="9">
        <f t="shared" si="6"/>
        <v>10</v>
      </c>
      <c r="W37" s="22"/>
      <c r="X37" s="6"/>
      <c r="Y37" s="7" t="str">
        <f t="shared" si="7"/>
        <v xml:space="preserve"> </v>
      </c>
      <c r="Z37" s="6"/>
      <c r="AA37" s="6">
        <v>75</v>
      </c>
      <c r="AB37" s="7">
        <f t="shared" si="8"/>
        <v>10</v>
      </c>
      <c r="AC37" s="11"/>
      <c r="AD37" s="2">
        <f t="shared" si="9"/>
        <v>557</v>
      </c>
      <c r="AE37" s="12">
        <f t="shared" si="10"/>
        <v>0</v>
      </c>
      <c r="AF37" s="12">
        <f t="shared" si="11"/>
        <v>557</v>
      </c>
    </row>
    <row r="38" spans="1:32" x14ac:dyDescent="0.25">
      <c r="A38" s="13">
        <v>32</v>
      </c>
      <c r="B38" s="29" t="s">
        <v>66</v>
      </c>
      <c r="C38" s="4">
        <f>VLOOKUP(D38,'[1]Tabelen masters'!C$6:D250,2,FALSE)</f>
        <v>1.35</v>
      </c>
      <c r="D38" s="21">
        <v>35</v>
      </c>
      <c r="E38" s="4">
        <f t="shared" si="0"/>
        <v>1.4</v>
      </c>
      <c r="F38" s="6">
        <v>0</v>
      </c>
      <c r="G38" s="7" t="str">
        <f t="shared" si="1"/>
        <v xml:space="preserve"> </v>
      </c>
      <c r="H38" s="16"/>
      <c r="I38" s="6"/>
      <c r="J38" s="7" t="str">
        <f t="shared" si="2"/>
        <v xml:space="preserve"> </v>
      </c>
      <c r="K38" s="17"/>
      <c r="L38" s="6">
        <v>117</v>
      </c>
      <c r="M38" s="7">
        <f t="shared" si="3"/>
        <v>10</v>
      </c>
      <c r="N38" s="17">
        <v>16</v>
      </c>
      <c r="O38" s="6"/>
      <c r="P38" s="7" t="str">
        <f t="shared" si="4"/>
        <v xml:space="preserve"> </v>
      </c>
      <c r="Q38" s="17"/>
      <c r="R38" s="6">
        <v>124</v>
      </c>
      <c r="S38" s="7">
        <f t="shared" si="5"/>
        <v>10</v>
      </c>
      <c r="T38" s="17">
        <v>28</v>
      </c>
      <c r="U38" s="6"/>
      <c r="V38" s="9" t="str">
        <f t="shared" si="6"/>
        <v xml:space="preserve"> </v>
      </c>
      <c r="W38" s="17"/>
      <c r="X38" s="6">
        <v>139</v>
      </c>
      <c r="Y38" s="7">
        <f t="shared" si="7"/>
        <v>10</v>
      </c>
      <c r="Z38" s="17">
        <v>12</v>
      </c>
      <c r="AA38" s="6">
        <v>63</v>
      </c>
      <c r="AB38" s="7">
        <f t="shared" si="8"/>
        <v>10</v>
      </c>
      <c r="AC38" s="11"/>
      <c r="AD38" s="2">
        <f t="shared" si="9"/>
        <v>539</v>
      </c>
      <c r="AE38" s="12">
        <f t="shared" si="10"/>
        <v>0</v>
      </c>
      <c r="AF38" s="12">
        <f t="shared" si="11"/>
        <v>539</v>
      </c>
    </row>
    <row r="39" spans="1:32" x14ac:dyDescent="0.25">
      <c r="A39" s="2">
        <v>33</v>
      </c>
      <c r="B39" s="20" t="s">
        <v>67</v>
      </c>
      <c r="C39" s="4">
        <f>VLOOKUP(D39,'[1]Tabelen masters'!C$6:D100,2,FALSE)</f>
        <v>0.65</v>
      </c>
      <c r="D39" s="21">
        <v>22</v>
      </c>
      <c r="E39" s="4">
        <f t="shared" ref="E39:E55" si="12">D39/25</f>
        <v>0.88</v>
      </c>
      <c r="F39" s="6">
        <v>0</v>
      </c>
      <c r="G39" s="7" t="str">
        <f t="shared" si="1"/>
        <v xml:space="preserve"> </v>
      </c>
      <c r="H39" s="8"/>
      <c r="I39" s="6">
        <v>95</v>
      </c>
      <c r="J39" s="7">
        <f t="shared" si="2"/>
        <v>10</v>
      </c>
      <c r="K39" s="6"/>
      <c r="L39" s="6"/>
      <c r="M39" s="7" t="str">
        <f t="shared" si="3"/>
        <v xml:space="preserve"> </v>
      </c>
      <c r="N39" s="6"/>
      <c r="O39" s="6"/>
      <c r="P39" s="7" t="str">
        <f t="shared" ref="P39:P70" si="13">IF(O39&lt;=1," ",10)</f>
        <v xml:space="preserve"> </v>
      </c>
      <c r="Q39" s="6"/>
      <c r="R39" s="6">
        <v>117</v>
      </c>
      <c r="S39" s="7">
        <f t="shared" si="5"/>
        <v>10</v>
      </c>
      <c r="T39" s="6">
        <v>24</v>
      </c>
      <c r="U39" s="6"/>
      <c r="V39" s="9" t="str">
        <f t="shared" si="6"/>
        <v xml:space="preserve"> </v>
      </c>
      <c r="W39" s="22"/>
      <c r="X39" s="6">
        <v>100</v>
      </c>
      <c r="Y39" s="7">
        <f t="shared" si="7"/>
        <v>10</v>
      </c>
      <c r="Z39" s="6"/>
      <c r="AA39" s="6">
        <v>115</v>
      </c>
      <c r="AB39" s="7">
        <f t="shared" si="8"/>
        <v>10</v>
      </c>
      <c r="AC39" s="33">
        <v>28</v>
      </c>
      <c r="AD39" s="2">
        <f t="shared" si="9"/>
        <v>519</v>
      </c>
      <c r="AE39" s="12">
        <f t="shared" si="10"/>
        <v>0</v>
      </c>
      <c r="AF39" s="12">
        <f t="shared" si="11"/>
        <v>519</v>
      </c>
    </row>
    <row r="40" spans="1:32" x14ac:dyDescent="0.25">
      <c r="A40" s="13">
        <v>34</v>
      </c>
      <c r="B40" s="20" t="s">
        <v>68</v>
      </c>
      <c r="C40" s="4">
        <f>VLOOKUP(D40,'[1]Tabelen masters'!C$6:D85,2,FALSE)</f>
        <v>0.95</v>
      </c>
      <c r="D40" s="21">
        <v>26</v>
      </c>
      <c r="E40" s="4">
        <f t="shared" si="12"/>
        <v>1.04</v>
      </c>
      <c r="F40" s="6">
        <v>73</v>
      </c>
      <c r="G40" s="7">
        <f t="shared" si="1"/>
        <v>10</v>
      </c>
      <c r="H40" s="16"/>
      <c r="I40" s="6">
        <v>107</v>
      </c>
      <c r="J40" s="7">
        <f t="shared" si="2"/>
        <v>10</v>
      </c>
      <c r="K40" s="17"/>
      <c r="L40" s="6"/>
      <c r="M40" s="7" t="str">
        <f t="shared" si="3"/>
        <v xml:space="preserve"> </v>
      </c>
      <c r="N40" s="17"/>
      <c r="O40" s="6">
        <v>86</v>
      </c>
      <c r="P40" s="7">
        <f t="shared" si="13"/>
        <v>10</v>
      </c>
      <c r="Q40" s="17"/>
      <c r="R40" s="6">
        <v>92</v>
      </c>
      <c r="S40" s="7">
        <f t="shared" si="5"/>
        <v>10</v>
      </c>
      <c r="T40" s="17"/>
      <c r="U40" s="6">
        <v>0</v>
      </c>
      <c r="V40" s="9" t="str">
        <f t="shared" si="6"/>
        <v xml:space="preserve"> </v>
      </c>
      <c r="W40" s="17"/>
      <c r="X40" s="6"/>
      <c r="Y40" s="7" t="str">
        <f t="shared" si="7"/>
        <v xml:space="preserve"> </v>
      </c>
      <c r="Z40" s="17"/>
      <c r="AA40" s="6">
        <v>111</v>
      </c>
      <c r="AB40" s="7">
        <f t="shared" si="8"/>
        <v>10</v>
      </c>
      <c r="AC40" s="11"/>
      <c r="AD40" s="2">
        <f t="shared" si="9"/>
        <v>519</v>
      </c>
      <c r="AE40" s="12">
        <f t="shared" si="10"/>
        <v>0</v>
      </c>
      <c r="AF40" s="12">
        <f t="shared" si="11"/>
        <v>519</v>
      </c>
    </row>
    <row r="41" spans="1:32" x14ac:dyDescent="0.25">
      <c r="A41" s="2">
        <v>35</v>
      </c>
      <c r="B41" s="29" t="s">
        <v>69</v>
      </c>
      <c r="C41" s="4">
        <f>VLOOKUP(D41,'[1]Tabelen masters'!C$6:D249,2,FALSE)</f>
        <v>1.05</v>
      </c>
      <c r="D41" s="21">
        <v>28</v>
      </c>
      <c r="E41" s="4">
        <f t="shared" si="12"/>
        <v>1.1200000000000001</v>
      </c>
      <c r="F41" s="6">
        <v>0</v>
      </c>
      <c r="G41" s="7" t="str">
        <f t="shared" si="1"/>
        <v xml:space="preserve"> </v>
      </c>
      <c r="H41" s="8"/>
      <c r="I41" s="6"/>
      <c r="J41" s="7" t="str">
        <f t="shared" si="2"/>
        <v xml:space="preserve"> </v>
      </c>
      <c r="K41" s="6"/>
      <c r="L41" s="6">
        <v>78</v>
      </c>
      <c r="M41" s="7">
        <f t="shared" si="3"/>
        <v>10</v>
      </c>
      <c r="N41" s="6"/>
      <c r="O41" s="6"/>
      <c r="P41" s="7" t="str">
        <f t="shared" si="13"/>
        <v xml:space="preserve"> </v>
      </c>
      <c r="Q41" s="6"/>
      <c r="R41" s="6">
        <v>138</v>
      </c>
      <c r="S41" s="7">
        <f t="shared" si="5"/>
        <v>10</v>
      </c>
      <c r="T41" s="6">
        <v>20</v>
      </c>
      <c r="U41" s="6"/>
      <c r="V41" s="9" t="str">
        <f t="shared" si="6"/>
        <v xml:space="preserve"> </v>
      </c>
      <c r="W41" s="22"/>
      <c r="X41" s="6">
        <v>142</v>
      </c>
      <c r="Y41" s="7">
        <f t="shared" si="7"/>
        <v>10</v>
      </c>
      <c r="Z41" s="6">
        <v>24</v>
      </c>
      <c r="AA41" s="6"/>
      <c r="AB41" s="7" t="str">
        <f t="shared" si="8"/>
        <v xml:space="preserve"> </v>
      </c>
      <c r="AC41" s="23"/>
      <c r="AD41" s="2">
        <f t="shared" si="9"/>
        <v>432</v>
      </c>
      <c r="AE41" s="12">
        <f t="shared" si="10"/>
        <v>0</v>
      </c>
      <c r="AF41" s="12">
        <f t="shared" si="11"/>
        <v>432</v>
      </c>
    </row>
    <row r="42" spans="1:32" x14ac:dyDescent="0.25">
      <c r="A42" s="13">
        <v>36</v>
      </c>
      <c r="B42" s="20" t="s">
        <v>70</v>
      </c>
      <c r="C42" s="4">
        <f>VLOOKUP(D42,'[1]Tabelen masters'!C$6:D164,2,FALSE)</f>
        <v>1.1499999999999999</v>
      </c>
      <c r="D42" s="21">
        <v>30</v>
      </c>
      <c r="E42" s="4">
        <f t="shared" si="12"/>
        <v>1.2</v>
      </c>
      <c r="F42" s="6">
        <v>90</v>
      </c>
      <c r="G42" s="7">
        <f t="shared" si="1"/>
        <v>10</v>
      </c>
      <c r="H42" s="16"/>
      <c r="I42" s="6">
        <v>0</v>
      </c>
      <c r="J42" s="7" t="str">
        <f t="shared" si="2"/>
        <v xml:space="preserve"> </v>
      </c>
      <c r="K42" s="17"/>
      <c r="L42" s="6"/>
      <c r="M42" s="7" t="str">
        <f t="shared" si="3"/>
        <v xml:space="preserve"> </v>
      </c>
      <c r="N42" s="17"/>
      <c r="O42" s="6">
        <v>53</v>
      </c>
      <c r="P42" s="7">
        <f t="shared" si="13"/>
        <v>10</v>
      </c>
      <c r="Q42" s="17"/>
      <c r="R42" s="6">
        <v>81</v>
      </c>
      <c r="S42" s="7">
        <f t="shared" si="5"/>
        <v>10</v>
      </c>
      <c r="T42" s="17"/>
      <c r="U42" s="6">
        <v>106</v>
      </c>
      <c r="V42" s="9">
        <f t="shared" si="6"/>
        <v>10</v>
      </c>
      <c r="W42" s="17"/>
      <c r="X42" s="6"/>
      <c r="Y42" s="7" t="str">
        <f t="shared" si="7"/>
        <v xml:space="preserve"> </v>
      </c>
      <c r="Z42" s="17"/>
      <c r="AA42" s="6"/>
      <c r="AB42" s="7" t="str">
        <f t="shared" si="8"/>
        <v xml:space="preserve"> </v>
      </c>
      <c r="AC42" s="11"/>
      <c r="AD42" s="2">
        <f t="shared" si="9"/>
        <v>370</v>
      </c>
      <c r="AE42" s="12">
        <f t="shared" si="10"/>
        <v>0</v>
      </c>
      <c r="AF42" s="12">
        <f t="shared" si="11"/>
        <v>370</v>
      </c>
    </row>
    <row r="43" spans="1:32" x14ac:dyDescent="0.25">
      <c r="A43" s="2">
        <v>37</v>
      </c>
      <c r="B43" s="20" t="s">
        <v>71</v>
      </c>
      <c r="C43" s="4">
        <f>VLOOKUP(D43,'[1]Tabelen masters'!C$6:D237,2,FALSE)</f>
        <v>0.55000000000000004</v>
      </c>
      <c r="D43" s="21">
        <v>20</v>
      </c>
      <c r="E43" s="4">
        <f t="shared" si="12"/>
        <v>0.8</v>
      </c>
      <c r="F43" s="6">
        <v>0</v>
      </c>
      <c r="G43" s="7" t="str">
        <f t="shared" si="1"/>
        <v xml:space="preserve"> </v>
      </c>
      <c r="H43" s="8"/>
      <c r="I43" s="6"/>
      <c r="J43" s="7" t="str">
        <f t="shared" si="2"/>
        <v xml:space="preserve"> </v>
      </c>
      <c r="K43" s="6"/>
      <c r="L43" s="6">
        <v>100</v>
      </c>
      <c r="M43" s="7">
        <f t="shared" si="3"/>
        <v>10</v>
      </c>
      <c r="N43" s="6"/>
      <c r="O43" s="6"/>
      <c r="P43" s="7" t="str">
        <f t="shared" si="13"/>
        <v xml:space="preserve"> </v>
      </c>
      <c r="Q43" s="6"/>
      <c r="R43" s="6"/>
      <c r="S43" s="7" t="str">
        <f t="shared" si="5"/>
        <v xml:space="preserve"> </v>
      </c>
      <c r="T43" s="6"/>
      <c r="U43" s="6"/>
      <c r="V43" s="9" t="str">
        <f t="shared" si="6"/>
        <v xml:space="preserve"> </v>
      </c>
      <c r="W43" s="22"/>
      <c r="X43" s="6">
        <v>113</v>
      </c>
      <c r="Y43" s="7">
        <f t="shared" si="7"/>
        <v>10</v>
      </c>
      <c r="Z43" s="6"/>
      <c r="AA43" s="6">
        <v>102</v>
      </c>
      <c r="AB43" s="7">
        <f t="shared" si="8"/>
        <v>10</v>
      </c>
      <c r="AC43" s="11"/>
      <c r="AD43" s="2">
        <f t="shared" si="9"/>
        <v>345</v>
      </c>
      <c r="AE43" s="12">
        <f t="shared" si="10"/>
        <v>0</v>
      </c>
      <c r="AF43" s="12">
        <f t="shared" si="11"/>
        <v>345</v>
      </c>
    </row>
    <row r="44" spans="1:32" x14ac:dyDescent="0.25">
      <c r="A44" s="13">
        <v>38</v>
      </c>
      <c r="B44" s="20" t="s">
        <v>72</v>
      </c>
      <c r="C44" s="4">
        <f>VLOOKUP(D44,'[1]Tabelen masters'!C$6:D143,2,FALSE)</f>
        <v>1.25</v>
      </c>
      <c r="D44" s="21">
        <v>33</v>
      </c>
      <c r="E44" s="4">
        <f t="shared" si="12"/>
        <v>1.32</v>
      </c>
      <c r="F44" s="6">
        <v>0</v>
      </c>
      <c r="G44" s="7" t="str">
        <f t="shared" si="1"/>
        <v xml:space="preserve"> </v>
      </c>
      <c r="H44" s="16"/>
      <c r="I44" s="6"/>
      <c r="J44" s="7" t="str">
        <f t="shared" si="2"/>
        <v xml:space="preserve"> </v>
      </c>
      <c r="K44" s="17"/>
      <c r="L44" s="6">
        <v>117</v>
      </c>
      <c r="M44" s="7">
        <f t="shared" si="3"/>
        <v>10</v>
      </c>
      <c r="N44" s="17"/>
      <c r="O44" s="6"/>
      <c r="P44" s="7" t="str">
        <f t="shared" si="13"/>
        <v xml:space="preserve"> </v>
      </c>
      <c r="Q44" s="17"/>
      <c r="R44" s="6"/>
      <c r="S44" s="7" t="str">
        <f t="shared" si="5"/>
        <v xml:space="preserve"> </v>
      </c>
      <c r="T44" s="17"/>
      <c r="U44" s="6"/>
      <c r="V44" s="9" t="str">
        <f t="shared" si="6"/>
        <v xml:space="preserve"> </v>
      </c>
      <c r="W44" s="17"/>
      <c r="X44" s="6">
        <v>109</v>
      </c>
      <c r="Y44" s="7">
        <f t="shared" si="7"/>
        <v>10</v>
      </c>
      <c r="Z44" s="17"/>
      <c r="AA44" s="6">
        <v>89</v>
      </c>
      <c r="AB44" s="7">
        <f t="shared" si="8"/>
        <v>10</v>
      </c>
      <c r="AC44" s="23"/>
      <c r="AD44" s="2">
        <f t="shared" si="9"/>
        <v>345</v>
      </c>
      <c r="AE44" s="12">
        <f t="shared" si="10"/>
        <v>0</v>
      </c>
      <c r="AF44" s="12">
        <f t="shared" si="11"/>
        <v>345</v>
      </c>
    </row>
    <row r="45" spans="1:32" x14ac:dyDescent="0.25">
      <c r="A45" s="2">
        <v>39</v>
      </c>
      <c r="B45" s="20" t="s">
        <v>73</v>
      </c>
      <c r="C45" s="4">
        <f>VLOOKUP(D45,'[1]Tabelen masters'!C$6:D165,2,FALSE)</f>
        <v>1.1499999999999999</v>
      </c>
      <c r="D45" s="34">
        <v>30</v>
      </c>
      <c r="E45" s="4">
        <f t="shared" si="12"/>
        <v>1.2</v>
      </c>
      <c r="F45" s="6">
        <v>0</v>
      </c>
      <c r="G45" s="7" t="str">
        <f t="shared" si="1"/>
        <v xml:space="preserve"> </v>
      </c>
      <c r="H45" s="8"/>
      <c r="I45" s="6"/>
      <c r="J45" s="7" t="str">
        <f t="shared" si="2"/>
        <v xml:space="preserve"> </v>
      </c>
      <c r="K45" s="6"/>
      <c r="L45" s="6"/>
      <c r="M45" s="7" t="str">
        <f t="shared" si="3"/>
        <v xml:space="preserve"> </v>
      </c>
      <c r="N45" s="6"/>
      <c r="O45" s="6">
        <v>124</v>
      </c>
      <c r="P45" s="7">
        <f t="shared" si="13"/>
        <v>10</v>
      </c>
      <c r="Q45" s="6">
        <v>30</v>
      </c>
      <c r="R45" s="6">
        <v>153</v>
      </c>
      <c r="S45" s="7">
        <f t="shared" si="5"/>
        <v>10</v>
      </c>
      <c r="T45" s="6">
        <v>14</v>
      </c>
      <c r="U45" s="6"/>
      <c r="V45" s="9" t="str">
        <f t="shared" si="6"/>
        <v xml:space="preserve"> </v>
      </c>
      <c r="W45" s="22"/>
      <c r="X45" s="6"/>
      <c r="Y45" s="7" t="str">
        <f t="shared" si="7"/>
        <v xml:space="preserve"> </v>
      </c>
      <c r="Z45" s="6"/>
      <c r="AA45" s="6"/>
      <c r="AB45" s="7" t="str">
        <f t="shared" si="8"/>
        <v xml:space="preserve"> </v>
      </c>
      <c r="AC45" s="23"/>
      <c r="AD45" s="2">
        <f t="shared" si="9"/>
        <v>341</v>
      </c>
      <c r="AE45" s="12">
        <f t="shared" si="10"/>
        <v>0</v>
      </c>
      <c r="AF45" s="12">
        <f t="shared" si="11"/>
        <v>341</v>
      </c>
    </row>
    <row r="46" spans="1:32" x14ac:dyDescent="0.25">
      <c r="A46" s="13">
        <v>40</v>
      </c>
      <c r="B46" s="29" t="s">
        <v>74</v>
      </c>
      <c r="C46" s="4">
        <f>VLOOKUP(D46,'[1]Tabelen masters'!C$6:D191,2,FALSE)</f>
        <v>1.1499999999999999</v>
      </c>
      <c r="D46" s="21">
        <v>30</v>
      </c>
      <c r="E46" s="4">
        <f t="shared" si="12"/>
        <v>1.2</v>
      </c>
      <c r="F46" s="6">
        <v>0</v>
      </c>
      <c r="G46" s="7" t="str">
        <f t="shared" si="1"/>
        <v xml:space="preserve"> </v>
      </c>
      <c r="H46" s="16"/>
      <c r="I46" s="6"/>
      <c r="J46" s="7"/>
      <c r="K46" s="17"/>
      <c r="L46" s="6"/>
      <c r="M46" s="7"/>
      <c r="N46" s="17"/>
      <c r="O46" s="6"/>
      <c r="P46" s="7" t="str">
        <f t="shared" si="13"/>
        <v xml:space="preserve"> </v>
      </c>
      <c r="Q46" s="17"/>
      <c r="R46" s="6">
        <v>146</v>
      </c>
      <c r="S46" s="7">
        <f t="shared" si="5"/>
        <v>10</v>
      </c>
      <c r="T46" s="17">
        <v>10</v>
      </c>
      <c r="U46" s="6"/>
      <c r="V46" s="9"/>
      <c r="W46" s="17"/>
      <c r="X46" s="6">
        <v>88</v>
      </c>
      <c r="Y46" s="7"/>
      <c r="Z46" s="17"/>
      <c r="AA46" s="6">
        <v>83</v>
      </c>
      <c r="AB46" s="7"/>
      <c r="AC46" s="24"/>
      <c r="AD46" s="2">
        <f t="shared" si="9"/>
        <v>337</v>
      </c>
      <c r="AE46" s="12">
        <f t="shared" si="10"/>
        <v>0</v>
      </c>
      <c r="AF46" s="12">
        <f t="shared" si="11"/>
        <v>337</v>
      </c>
    </row>
    <row r="47" spans="1:32" x14ac:dyDescent="0.25">
      <c r="A47" s="2">
        <v>41</v>
      </c>
      <c r="B47" s="20" t="s">
        <v>75</v>
      </c>
      <c r="C47" s="4">
        <f>VLOOKUP(D47,'[1]Tabelen masters'!C$6:D166,2,FALSE)</f>
        <v>0.95</v>
      </c>
      <c r="D47" s="21">
        <v>26</v>
      </c>
      <c r="E47" s="4">
        <f t="shared" si="12"/>
        <v>1.04</v>
      </c>
      <c r="F47" s="6">
        <v>97</v>
      </c>
      <c r="G47" s="7">
        <f t="shared" si="1"/>
        <v>10</v>
      </c>
      <c r="H47" s="8"/>
      <c r="I47" s="6">
        <v>200</v>
      </c>
      <c r="J47" s="7">
        <f t="shared" ref="J47:J110" si="14">IF(I47&lt;=1," ",10)</f>
        <v>10</v>
      </c>
      <c r="K47" s="6">
        <v>19</v>
      </c>
      <c r="L47" s="6"/>
      <c r="M47" s="7" t="str">
        <f t="shared" ref="M47:M86" si="15">IF(L47&lt;=1," ",10)</f>
        <v xml:space="preserve"> </v>
      </c>
      <c r="N47" s="6"/>
      <c r="O47" s="6">
        <v>0</v>
      </c>
      <c r="P47" s="7" t="str">
        <f t="shared" si="13"/>
        <v xml:space="preserve"> </v>
      </c>
      <c r="Q47" s="6"/>
      <c r="R47" s="6"/>
      <c r="S47" s="7" t="str">
        <f t="shared" si="5"/>
        <v xml:space="preserve"> </v>
      </c>
      <c r="T47" s="6"/>
      <c r="U47" s="6"/>
      <c r="V47" s="9" t="str">
        <f t="shared" ref="V47:V110" si="16">IF(U47&lt;=1," ",10)</f>
        <v xml:space="preserve"> </v>
      </c>
      <c r="W47" s="22"/>
      <c r="X47" s="6"/>
      <c r="Y47" s="7" t="str">
        <f t="shared" ref="Y47:Y86" si="17">IF(X47&lt;=1," ",10)</f>
        <v xml:space="preserve"> </v>
      </c>
      <c r="Z47" s="6"/>
      <c r="AA47" s="6"/>
      <c r="AB47" s="7" t="str">
        <f t="shared" ref="AB47:AB86" si="18">IF(AA47&lt;=1," ",10)</f>
        <v xml:space="preserve"> </v>
      </c>
      <c r="AC47" s="11"/>
      <c r="AD47" s="2">
        <f t="shared" si="9"/>
        <v>336</v>
      </c>
      <c r="AE47" s="12">
        <f t="shared" si="10"/>
        <v>0</v>
      </c>
      <c r="AF47" s="12">
        <f t="shared" si="11"/>
        <v>336</v>
      </c>
    </row>
    <row r="48" spans="1:32" x14ac:dyDescent="0.25">
      <c r="A48" s="13">
        <v>42</v>
      </c>
      <c r="B48" s="20" t="s">
        <v>76</v>
      </c>
      <c r="C48" s="4">
        <f>VLOOKUP(D48,'[1]Tabelen masters'!C$6:D92,2,FALSE)</f>
        <v>0.85</v>
      </c>
      <c r="D48" s="21">
        <v>25</v>
      </c>
      <c r="E48" s="4">
        <f t="shared" si="12"/>
        <v>1</v>
      </c>
      <c r="F48" s="6">
        <v>0</v>
      </c>
      <c r="G48" s="7" t="str">
        <f t="shared" si="1"/>
        <v xml:space="preserve"> </v>
      </c>
      <c r="H48" s="16"/>
      <c r="I48" s="6">
        <v>140</v>
      </c>
      <c r="J48" s="7">
        <f t="shared" si="14"/>
        <v>10</v>
      </c>
      <c r="K48" s="17">
        <v>19</v>
      </c>
      <c r="L48" s="6"/>
      <c r="M48" s="7" t="str">
        <f t="shared" si="15"/>
        <v xml:space="preserve"> </v>
      </c>
      <c r="N48" s="17"/>
      <c r="O48" s="6"/>
      <c r="P48" s="7" t="str">
        <f t="shared" si="13"/>
        <v xml:space="preserve"> </v>
      </c>
      <c r="Q48" s="17"/>
      <c r="R48" s="6"/>
      <c r="S48" s="7" t="str">
        <f t="shared" si="5"/>
        <v xml:space="preserve"> </v>
      </c>
      <c r="T48" s="17"/>
      <c r="U48" s="6"/>
      <c r="V48" s="9" t="str">
        <f t="shared" si="16"/>
        <v xml:space="preserve"> </v>
      </c>
      <c r="W48" s="17"/>
      <c r="X48" s="6"/>
      <c r="Y48" s="7" t="str">
        <f t="shared" si="17"/>
        <v xml:space="preserve"> </v>
      </c>
      <c r="Z48" s="17"/>
      <c r="AA48" s="6">
        <v>117</v>
      </c>
      <c r="AB48" s="7">
        <f t="shared" si="18"/>
        <v>10</v>
      </c>
      <c r="AC48" s="33">
        <v>24</v>
      </c>
      <c r="AD48" s="2">
        <f t="shared" si="9"/>
        <v>320</v>
      </c>
      <c r="AE48" s="12">
        <f t="shared" si="10"/>
        <v>0</v>
      </c>
      <c r="AF48" s="12">
        <f t="shared" si="11"/>
        <v>320</v>
      </c>
    </row>
    <row r="49" spans="1:32" x14ac:dyDescent="0.25">
      <c r="A49" s="2">
        <v>43</v>
      </c>
      <c r="B49" s="20" t="s">
        <v>77</v>
      </c>
      <c r="C49" s="4">
        <f>VLOOKUP(D49,'[1]Tabelen masters'!C$6:D80,2,FALSE)</f>
        <v>1.45</v>
      </c>
      <c r="D49" s="21">
        <v>38</v>
      </c>
      <c r="E49" s="4">
        <f t="shared" si="12"/>
        <v>1.52</v>
      </c>
      <c r="F49" s="6">
        <v>0</v>
      </c>
      <c r="G49" s="7" t="str">
        <f t="shared" si="1"/>
        <v xml:space="preserve"> </v>
      </c>
      <c r="H49" s="8"/>
      <c r="I49" s="6"/>
      <c r="J49" s="7" t="str">
        <f t="shared" si="14"/>
        <v xml:space="preserve"> </v>
      </c>
      <c r="K49" s="6"/>
      <c r="L49" s="6">
        <v>89</v>
      </c>
      <c r="M49" s="7">
        <f t="shared" si="15"/>
        <v>10</v>
      </c>
      <c r="N49" s="6"/>
      <c r="O49" s="6"/>
      <c r="P49" s="7" t="str">
        <f t="shared" si="13"/>
        <v xml:space="preserve"> </v>
      </c>
      <c r="Q49" s="6"/>
      <c r="R49" s="6"/>
      <c r="S49" s="7" t="str">
        <f t="shared" si="5"/>
        <v xml:space="preserve"> </v>
      </c>
      <c r="T49" s="6"/>
      <c r="U49" s="6"/>
      <c r="V49" s="9" t="str">
        <f t="shared" si="16"/>
        <v xml:space="preserve"> </v>
      </c>
      <c r="W49" s="22"/>
      <c r="X49" s="6">
        <v>75</v>
      </c>
      <c r="Y49" s="7">
        <f t="shared" si="17"/>
        <v>10</v>
      </c>
      <c r="Z49" s="6"/>
      <c r="AA49" s="6">
        <v>103</v>
      </c>
      <c r="AB49" s="7">
        <f t="shared" si="18"/>
        <v>10</v>
      </c>
      <c r="AC49" s="11"/>
      <c r="AD49" s="2">
        <f t="shared" si="9"/>
        <v>297</v>
      </c>
      <c r="AE49" s="12">
        <f t="shared" si="10"/>
        <v>0</v>
      </c>
      <c r="AF49" s="12">
        <f t="shared" si="11"/>
        <v>297</v>
      </c>
    </row>
    <row r="50" spans="1:32" x14ac:dyDescent="0.25">
      <c r="A50" s="13">
        <v>44</v>
      </c>
      <c r="B50" s="20" t="s">
        <v>78</v>
      </c>
      <c r="C50" s="4">
        <f>VLOOKUP(D50,'[1]Tabelen masters'!C$6:D38,2,FALSE)</f>
        <v>1.25</v>
      </c>
      <c r="D50" s="21">
        <v>33</v>
      </c>
      <c r="E50" s="4">
        <f t="shared" si="12"/>
        <v>1.32</v>
      </c>
      <c r="F50" s="6">
        <v>131</v>
      </c>
      <c r="G50" s="7">
        <f t="shared" si="1"/>
        <v>10</v>
      </c>
      <c r="H50" s="16">
        <v>30</v>
      </c>
      <c r="I50" s="6">
        <v>116</v>
      </c>
      <c r="J50" s="7">
        <f t="shared" si="14"/>
        <v>10</v>
      </c>
      <c r="K50" s="17"/>
      <c r="L50" s="6"/>
      <c r="M50" s="7" t="str">
        <f t="shared" si="15"/>
        <v xml:space="preserve"> </v>
      </c>
      <c r="N50" s="17"/>
      <c r="O50" s="6">
        <v>0</v>
      </c>
      <c r="P50" s="7" t="str">
        <f t="shared" si="13"/>
        <v xml:space="preserve"> </v>
      </c>
      <c r="Q50" s="17"/>
      <c r="R50" s="6"/>
      <c r="S50" s="7" t="str">
        <f t="shared" si="5"/>
        <v xml:space="preserve"> </v>
      </c>
      <c r="T50" s="17"/>
      <c r="U50" s="6"/>
      <c r="V50" s="9" t="str">
        <f t="shared" si="16"/>
        <v xml:space="preserve"> </v>
      </c>
      <c r="W50" s="17"/>
      <c r="X50" s="6"/>
      <c r="Y50" s="7" t="str">
        <f t="shared" si="17"/>
        <v xml:space="preserve"> </v>
      </c>
      <c r="Z50" s="17"/>
      <c r="AA50" s="6"/>
      <c r="AB50" s="7" t="str">
        <f t="shared" si="18"/>
        <v xml:space="preserve"> </v>
      </c>
      <c r="AC50" s="11"/>
      <c r="AD50" s="2">
        <f t="shared" si="9"/>
        <v>297</v>
      </c>
      <c r="AE50" s="12">
        <f t="shared" si="10"/>
        <v>0</v>
      </c>
      <c r="AF50" s="12">
        <f t="shared" si="11"/>
        <v>297</v>
      </c>
    </row>
    <row r="51" spans="1:32" x14ac:dyDescent="0.25">
      <c r="A51" s="2">
        <v>45</v>
      </c>
      <c r="B51" s="20" t="s">
        <v>79</v>
      </c>
      <c r="C51" s="4">
        <f>VLOOKUP(D51,'[1]Tabelen masters'!C$6:D183,2,FALSE)</f>
        <v>1.25</v>
      </c>
      <c r="D51" s="21">
        <v>33</v>
      </c>
      <c r="E51" s="4">
        <f t="shared" si="12"/>
        <v>1.32</v>
      </c>
      <c r="F51" s="6">
        <v>80</v>
      </c>
      <c r="G51" s="7">
        <f t="shared" si="1"/>
        <v>10</v>
      </c>
      <c r="H51" s="8"/>
      <c r="I51" s="6">
        <v>98</v>
      </c>
      <c r="J51" s="7">
        <f t="shared" si="14"/>
        <v>10</v>
      </c>
      <c r="K51" s="6"/>
      <c r="L51" s="6"/>
      <c r="M51" s="7" t="str">
        <f t="shared" si="15"/>
        <v xml:space="preserve"> </v>
      </c>
      <c r="N51" s="6"/>
      <c r="O51" s="6">
        <v>0</v>
      </c>
      <c r="P51" s="7" t="str">
        <f t="shared" si="13"/>
        <v xml:space="preserve"> </v>
      </c>
      <c r="Q51" s="6"/>
      <c r="R51" s="6"/>
      <c r="S51" s="7" t="str">
        <f t="shared" si="5"/>
        <v xml:space="preserve"> </v>
      </c>
      <c r="T51" s="6"/>
      <c r="U51" s="6">
        <v>80</v>
      </c>
      <c r="V51" s="9">
        <f t="shared" si="16"/>
        <v>10</v>
      </c>
      <c r="W51" s="22"/>
      <c r="X51" s="6"/>
      <c r="Y51" s="7" t="str">
        <f t="shared" si="17"/>
        <v xml:space="preserve"> </v>
      </c>
      <c r="Z51" s="6"/>
      <c r="AA51" s="6"/>
      <c r="AB51" s="7" t="str">
        <f t="shared" si="18"/>
        <v xml:space="preserve"> </v>
      </c>
      <c r="AC51" s="11"/>
      <c r="AD51" s="2">
        <f t="shared" si="9"/>
        <v>288</v>
      </c>
      <c r="AE51" s="12">
        <f t="shared" si="10"/>
        <v>0</v>
      </c>
      <c r="AF51" s="12">
        <f t="shared" si="11"/>
        <v>288</v>
      </c>
    </row>
    <row r="52" spans="1:32" x14ac:dyDescent="0.25">
      <c r="A52" s="13">
        <v>46</v>
      </c>
      <c r="B52" s="20" t="s">
        <v>80</v>
      </c>
      <c r="C52" s="4">
        <f>VLOOKUP(D52,'[1]Tabelen masters'!C$6:D36,2,FALSE)</f>
        <v>1.25</v>
      </c>
      <c r="D52" s="21">
        <v>33</v>
      </c>
      <c r="E52" s="4">
        <f t="shared" si="12"/>
        <v>1.32</v>
      </c>
      <c r="F52" s="6">
        <v>0</v>
      </c>
      <c r="G52" s="7" t="str">
        <f t="shared" si="1"/>
        <v xml:space="preserve"> </v>
      </c>
      <c r="H52" s="16"/>
      <c r="I52" s="6"/>
      <c r="J52" s="7" t="str">
        <f t="shared" si="14"/>
        <v xml:space="preserve"> </v>
      </c>
      <c r="K52" s="17"/>
      <c r="L52" s="6">
        <v>46</v>
      </c>
      <c r="M52" s="7">
        <f t="shared" si="15"/>
        <v>10</v>
      </c>
      <c r="N52" s="17"/>
      <c r="O52" s="6"/>
      <c r="P52" s="7" t="str">
        <f t="shared" si="13"/>
        <v xml:space="preserve"> </v>
      </c>
      <c r="Q52" s="17"/>
      <c r="R52" s="6">
        <v>101</v>
      </c>
      <c r="S52" s="7">
        <f t="shared" si="5"/>
        <v>10</v>
      </c>
      <c r="T52" s="17"/>
      <c r="U52" s="6"/>
      <c r="V52" s="9" t="str">
        <f t="shared" si="16"/>
        <v xml:space="preserve"> </v>
      </c>
      <c r="W52" s="17"/>
      <c r="X52" s="6">
        <v>104</v>
      </c>
      <c r="Y52" s="7">
        <f t="shared" si="17"/>
        <v>10</v>
      </c>
      <c r="Z52" s="17"/>
      <c r="AA52" s="6"/>
      <c r="AB52" s="7" t="str">
        <f t="shared" si="18"/>
        <v xml:space="preserve"> </v>
      </c>
      <c r="AC52" s="11"/>
      <c r="AD52" s="2">
        <f t="shared" si="9"/>
        <v>281</v>
      </c>
      <c r="AE52" s="12">
        <f t="shared" si="10"/>
        <v>0</v>
      </c>
      <c r="AF52" s="12">
        <f t="shared" si="11"/>
        <v>281</v>
      </c>
    </row>
    <row r="53" spans="1:32" x14ac:dyDescent="0.25">
      <c r="A53" s="2">
        <v>47</v>
      </c>
      <c r="B53" s="29" t="s">
        <v>81</v>
      </c>
      <c r="C53" s="4">
        <f>VLOOKUP(D53,'[1]Tabelen masters'!C$6:D242,2,FALSE)</f>
        <v>0.85</v>
      </c>
      <c r="D53" s="21">
        <v>25</v>
      </c>
      <c r="E53" s="4">
        <f t="shared" si="12"/>
        <v>1</v>
      </c>
      <c r="F53" s="6">
        <v>0</v>
      </c>
      <c r="G53" s="7" t="str">
        <f t="shared" si="1"/>
        <v xml:space="preserve"> </v>
      </c>
      <c r="H53" s="8"/>
      <c r="I53" s="6"/>
      <c r="J53" s="7" t="str">
        <f t="shared" si="14"/>
        <v xml:space="preserve"> </v>
      </c>
      <c r="K53" s="6"/>
      <c r="L53" s="6"/>
      <c r="M53" s="7" t="str">
        <f t="shared" si="15"/>
        <v xml:space="preserve"> </v>
      </c>
      <c r="N53" s="6"/>
      <c r="O53" s="6">
        <v>172</v>
      </c>
      <c r="P53" s="7">
        <f t="shared" si="13"/>
        <v>10</v>
      </c>
      <c r="Q53" s="6"/>
      <c r="R53" s="6">
        <v>80</v>
      </c>
      <c r="S53" s="7">
        <f t="shared" si="5"/>
        <v>10</v>
      </c>
      <c r="T53" s="6"/>
      <c r="U53" s="6"/>
      <c r="V53" s="9" t="str">
        <f t="shared" si="16"/>
        <v xml:space="preserve"> </v>
      </c>
      <c r="W53" s="22"/>
      <c r="X53" s="6"/>
      <c r="Y53" s="7" t="str">
        <f t="shared" si="17"/>
        <v xml:space="preserve"> </v>
      </c>
      <c r="Z53" s="6"/>
      <c r="AA53" s="6"/>
      <c r="AB53" s="7" t="str">
        <f t="shared" si="18"/>
        <v xml:space="preserve"> </v>
      </c>
      <c r="AC53" s="11"/>
      <c r="AD53" s="2">
        <f t="shared" si="9"/>
        <v>272</v>
      </c>
      <c r="AE53" s="12">
        <f t="shared" si="10"/>
        <v>0</v>
      </c>
      <c r="AF53" s="12">
        <f t="shared" si="11"/>
        <v>272</v>
      </c>
    </row>
    <row r="54" spans="1:32" x14ac:dyDescent="0.25">
      <c r="A54" s="13">
        <v>48</v>
      </c>
      <c r="B54" s="20" t="s">
        <v>82</v>
      </c>
      <c r="C54" s="4">
        <f>VLOOKUP(D54,'[1]Tabelen masters'!C$6:D114,2,FALSE)</f>
        <v>0.37</v>
      </c>
      <c r="D54" s="21">
        <v>15</v>
      </c>
      <c r="E54" s="4">
        <f t="shared" si="12"/>
        <v>0.6</v>
      </c>
      <c r="F54" s="6">
        <v>91</v>
      </c>
      <c r="G54" s="7">
        <f t="shared" si="1"/>
        <v>10</v>
      </c>
      <c r="H54" s="16"/>
      <c r="I54" s="6">
        <v>0</v>
      </c>
      <c r="J54" s="7" t="str">
        <f t="shared" si="14"/>
        <v xml:space="preserve"> </v>
      </c>
      <c r="K54" s="17"/>
      <c r="L54" s="6"/>
      <c r="M54" s="7" t="str">
        <f t="shared" si="15"/>
        <v xml:space="preserve"> </v>
      </c>
      <c r="N54" s="17"/>
      <c r="O54" s="6">
        <v>88</v>
      </c>
      <c r="P54" s="7">
        <f t="shared" si="13"/>
        <v>10</v>
      </c>
      <c r="Q54" s="17"/>
      <c r="R54" s="6"/>
      <c r="S54" s="7" t="str">
        <f t="shared" si="5"/>
        <v xml:space="preserve"> </v>
      </c>
      <c r="T54" s="17"/>
      <c r="U54" s="6">
        <v>55</v>
      </c>
      <c r="V54" s="9">
        <f t="shared" si="16"/>
        <v>10</v>
      </c>
      <c r="W54" s="17"/>
      <c r="X54" s="6"/>
      <c r="Y54" s="7" t="str">
        <f t="shared" si="17"/>
        <v xml:space="preserve"> </v>
      </c>
      <c r="Z54" s="17"/>
      <c r="AA54" s="6"/>
      <c r="AB54" s="7" t="str">
        <f t="shared" si="18"/>
        <v xml:space="preserve"> </v>
      </c>
      <c r="AC54" s="23"/>
      <c r="AD54" s="2">
        <f t="shared" si="9"/>
        <v>264</v>
      </c>
      <c r="AE54" s="12">
        <f t="shared" si="10"/>
        <v>0</v>
      </c>
      <c r="AF54" s="12">
        <f t="shared" si="11"/>
        <v>264</v>
      </c>
    </row>
    <row r="55" spans="1:32" x14ac:dyDescent="0.25">
      <c r="A55" s="2">
        <v>49</v>
      </c>
      <c r="B55" s="29" t="s">
        <v>83</v>
      </c>
      <c r="C55" s="4">
        <f>VLOOKUP(D55,'[1]Tabelen masters'!C$6:D243,2,FALSE)</f>
        <v>1.55</v>
      </c>
      <c r="D55" s="21">
        <v>40</v>
      </c>
      <c r="E55" s="4">
        <f t="shared" si="12"/>
        <v>1.6</v>
      </c>
      <c r="F55" s="6">
        <v>0</v>
      </c>
      <c r="G55" s="7" t="str">
        <f t="shared" si="1"/>
        <v xml:space="preserve"> </v>
      </c>
      <c r="H55" s="8"/>
      <c r="I55" s="6"/>
      <c r="J55" s="7" t="str">
        <f t="shared" si="14"/>
        <v xml:space="preserve"> </v>
      </c>
      <c r="K55" s="6"/>
      <c r="L55" s="6"/>
      <c r="M55" s="7" t="str">
        <f t="shared" si="15"/>
        <v xml:space="preserve"> </v>
      </c>
      <c r="N55" s="6"/>
      <c r="O55" s="6">
        <v>117</v>
      </c>
      <c r="P55" s="7">
        <f t="shared" si="13"/>
        <v>10</v>
      </c>
      <c r="Q55" s="6"/>
      <c r="R55" s="6">
        <v>122</v>
      </c>
      <c r="S55" s="7">
        <f t="shared" si="5"/>
        <v>10</v>
      </c>
      <c r="T55" s="6"/>
      <c r="U55" s="6"/>
      <c r="V55" s="9" t="str">
        <f t="shared" si="16"/>
        <v xml:space="preserve"> </v>
      </c>
      <c r="W55" s="22"/>
      <c r="X55" s="6"/>
      <c r="Y55" s="7" t="str">
        <f t="shared" si="17"/>
        <v xml:space="preserve"> </v>
      </c>
      <c r="Z55" s="6"/>
      <c r="AA55" s="6"/>
      <c r="AB55" s="7" t="str">
        <f t="shared" si="18"/>
        <v xml:space="preserve"> </v>
      </c>
      <c r="AC55" s="23"/>
      <c r="AD55" s="2">
        <f t="shared" si="9"/>
        <v>259</v>
      </c>
      <c r="AE55" s="12">
        <f t="shared" si="10"/>
        <v>0</v>
      </c>
      <c r="AF55" s="12">
        <f t="shared" si="11"/>
        <v>259</v>
      </c>
    </row>
    <row r="56" spans="1:32" x14ac:dyDescent="0.25">
      <c r="A56" s="13">
        <v>50</v>
      </c>
      <c r="B56" s="20" t="s">
        <v>84</v>
      </c>
      <c r="C56" s="4">
        <f>VLOOKUP(D56,'[1]Tabelen masters'!C$6:D201,2,FALSE)</f>
        <v>1.05</v>
      </c>
      <c r="D56" s="21">
        <v>28</v>
      </c>
      <c r="E56" s="4">
        <v>1.1200000000000001</v>
      </c>
      <c r="F56" s="6">
        <v>108</v>
      </c>
      <c r="G56" s="7">
        <f t="shared" si="1"/>
        <v>10</v>
      </c>
      <c r="H56" s="16">
        <v>14</v>
      </c>
      <c r="I56" s="6">
        <v>108</v>
      </c>
      <c r="J56" s="7">
        <f t="shared" si="14"/>
        <v>10</v>
      </c>
      <c r="K56" s="17"/>
      <c r="L56" s="6"/>
      <c r="M56" s="7" t="str">
        <f t="shared" si="15"/>
        <v xml:space="preserve"> </v>
      </c>
      <c r="N56" s="17"/>
      <c r="O56" s="6">
        <v>0</v>
      </c>
      <c r="P56" s="7" t="str">
        <f t="shared" si="13"/>
        <v xml:space="preserve"> </v>
      </c>
      <c r="Q56" s="17"/>
      <c r="R56" s="6"/>
      <c r="S56" s="7" t="str">
        <f t="shared" si="5"/>
        <v xml:space="preserve"> </v>
      </c>
      <c r="T56" s="17"/>
      <c r="U56" s="6"/>
      <c r="V56" s="9" t="str">
        <f t="shared" si="16"/>
        <v xml:space="preserve"> </v>
      </c>
      <c r="W56" s="17"/>
      <c r="X56" s="6"/>
      <c r="Y56" s="7" t="str">
        <f t="shared" si="17"/>
        <v xml:space="preserve"> </v>
      </c>
      <c r="Z56" s="17"/>
      <c r="AA56" s="6"/>
      <c r="AB56" s="7" t="str">
        <f t="shared" si="18"/>
        <v xml:space="preserve"> </v>
      </c>
      <c r="AC56" s="23"/>
      <c r="AD56" s="2">
        <f t="shared" si="9"/>
        <v>250</v>
      </c>
      <c r="AE56" s="12">
        <f t="shared" si="10"/>
        <v>0</v>
      </c>
      <c r="AF56" s="12">
        <f t="shared" si="11"/>
        <v>250</v>
      </c>
    </row>
    <row r="57" spans="1:32" x14ac:dyDescent="0.25">
      <c r="A57" s="2">
        <v>51</v>
      </c>
      <c r="B57" s="31" t="s">
        <v>85</v>
      </c>
      <c r="C57" s="4">
        <f>VLOOKUP(D57,'[1]Tabelen masters'!C$6:D175,2,FALSE)</f>
        <v>1.1499999999999999</v>
      </c>
      <c r="D57" s="32">
        <v>30</v>
      </c>
      <c r="E57" s="4">
        <f t="shared" ref="E57:E115" si="19">D57/25</f>
        <v>1.2</v>
      </c>
      <c r="F57" s="6">
        <v>107</v>
      </c>
      <c r="G57" s="7">
        <f t="shared" si="1"/>
        <v>10</v>
      </c>
      <c r="H57" s="8">
        <v>26</v>
      </c>
      <c r="I57" s="6">
        <v>0</v>
      </c>
      <c r="J57" s="7" t="str">
        <f t="shared" si="14"/>
        <v xml:space="preserve"> </v>
      </c>
      <c r="K57" s="6"/>
      <c r="L57" s="6"/>
      <c r="M57" s="7" t="str">
        <f t="shared" si="15"/>
        <v xml:space="preserve"> </v>
      </c>
      <c r="N57" s="6"/>
      <c r="O57" s="6"/>
      <c r="P57" s="7" t="str">
        <f t="shared" si="13"/>
        <v xml:space="preserve"> </v>
      </c>
      <c r="Q57" s="6"/>
      <c r="R57" s="6"/>
      <c r="S57" s="7" t="str">
        <f t="shared" si="5"/>
        <v xml:space="preserve"> </v>
      </c>
      <c r="T57" s="6"/>
      <c r="U57" s="6">
        <v>71</v>
      </c>
      <c r="V57" s="9">
        <f t="shared" si="16"/>
        <v>10</v>
      </c>
      <c r="W57" s="22"/>
      <c r="X57" s="6"/>
      <c r="Y57" s="7" t="str">
        <f t="shared" si="17"/>
        <v xml:space="preserve"> </v>
      </c>
      <c r="Z57" s="6"/>
      <c r="AA57" s="6"/>
      <c r="AB57" s="7" t="str">
        <f t="shared" si="18"/>
        <v xml:space="preserve"> </v>
      </c>
      <c r="AC57" s="11"/>
      <c r="AD57" s="2">
        <f t="shared" si="9"/>
        <v>224</v>
      </c>
      <c r="AE57" s="12">
        <f t="shared" si="10"/>
        <v>0</v>
      </c>
      <c r="AF57" s="12">
        <f t="shared" si="11"/>
        <v>224</v>
      </c>
    </row>
    <row r="58" spans="1:32" x14ac:dyDescent="0.25">
      <c r="A58" s="13">
        <v>52</v>
      </c>
      <c r="B58" s="20" t="s">
        <v>86</v>
      </c>
      <c r="C58" s="4">
        <f>VLOOKUP(D58,'[1]Tabelen masters'!C$6:D139,2,FALSE)</f>
        <v>0.95</v>
      </c>
      <c r="D58" s="21">
        <v>26</v>
      </c>
      <c r="E58" s="4">
        <f t="shared" si="19"/>
        <v>1.04</v>
      </c>
      <c r="F58" s="6">
        <v>0</v>
      </c>
      <c r="G58" s="7" t="str">
        <f t="shared" si="1"/>
        <v xml:space="preserve"> </v>
      </c>
      <c r="H58" s="16"/>
      <c r="I58" s="6"/>
      <c r="J58" s="7" t="str">
        <f t="shared" si="14"/>
        <v xml:space="preserve"> </v>
      </c>
      <c r="K58" s="17"/>
      <c r="L58" s="6"/>
      <c r="M58" s="7" t="str">
        <f t="shared" si="15"/>
        <v xml:space="preserve"> </v>
      </c>
      <c r="N58" s="17"/>
      <c r="O58" s="6"/>
      <c r="P58" s="7" t="str">
        <f t="shared" si="13"/>
        <v xml:space="preserve"> </v>
      </c>
      <c r="Q58" s="17"/>
      <c r="R58" s="6"/>
      <c r="S58" s="7" t="str">
        <f t="shared" si="5"/>
        <v xml:space="preserve"> </v>
      </c>
      <c r="T58" s="17"/>
      <c r="U58" s="6">
        <v>88</v>
      </c>
      <c r="V58" s="9">
        <f t="shared" si="16"/>
        <v>10</v>
      </c>
      <c r="W58" s="17"/>
      <c r="X58" s="6">
        <v>112</v>
      </c>
      <c r="Y58" s="7">
        <f t="shared" si="17"/>
        <v>10</v>
      </c>
      <c r="Z58" s="17"/>
      <c r="AA58" s="6"/>
      <c r="AB58" s="7" t="str">
        <f t="shared" si="18"/>
        <v xml:space="preserve"> </v>
      </c>
      <c r="AC58" s="23"/>
      <c r="AD58" s="2">
        <f t="shared" si="9"/>
        <v>220</v>
      </c>
      <c r="AE58" s="12">
        <f t="shared" si="10"/>
        <v>0</v>
      </c>
      <c r="AF58" s="12">
        <f t="shared" si="11"/>
        <v>220</v>
      </c>
    </row>
    <row r="59" spans="1:32" x14ac:dyDescent="0.25">
      <c r="A59" s="2">
        <v>53</v>
      </c>
      <c r="B59" s="20" t="s">
        <v>87</v>
      </c>
      <c r="C59" s="4">
        <f>VLOOKUP(D59,'[1]Tabelen masters'!C$6:D167,2,FALSE)</f>
        <v>1.1499999999999999</v>
      </c>
      <c r="D59" s="21">
        <v>30</v>
      </c>
      <c r="E59" s="4">
        <f t="shared" si="19"/>
        <v>1.2</v>
      </c>
      <c r="F59" s="6">
        <v>0</v>
      </c>
      <c r="G59" s="7" t="str">
        <f t="shared" si="1"/>
        <v xml:space="preserve"> </v>
      </c>
      <c r="H59" s="8"/>
      <c r="I59" s="6"/>
      <c r="J59" s="7" t="str">
        <f t="shared" si="14"/>
        <v xml:space="preserve"> </v>
      </c>
      <c r="K59" s="6"/>
      <c r="L59" s="6">
        <v>103</v>
      </c>
      <c r="M59" s="7">
        <f t="shared" si="15"/>
        <v>10</v>
      </c>
      <c r="N59" s="6"/>
      <c r="O59" s="6"/>
      <c r="P59" s="7" t="str">
        <f t="shared" si="13"/>
        <v xml:space="preserve"> </v>
      </c>
      <c r="Q59" s="6"/>
      <c r="R59" s="6"/>
      <c r="S59" s="7" t="str">
        <f t="shared" si="5"/>
        <v xml:space="preserve"> </v>
      </c>
      <c r="T59" s="6"/>
      <c r="U59" s="6"/>
      <c r="V59" s="9" t="str">
        <f t="shared" si="16"/>
        <v xml:space="preserve"> </v>
      </c>
      <c r="W59" s="22"/>
      <c r="X59" s="6">
        <v>97</v>
      </c>
      <c r="Y59" s="7">
        <f t="shared" si="17"/>
        <v>10</v>
      </c>
      <c r="Z59" s="6"/>
      <c r="AA59" s="6"/>
      <c r="AB59" s="7" t="str">
        <f t="shared" si="18"/>
        <v xml:space="preserve"> </v>
      </c>
      <c r="AC59" s="23"/>
      <c r="AD59" s="2">
        <f t="shared" si="9"/>
        <v>220</v>
      </c>
      <c r="AE59" s="12">
        <f t="shared" si="10"/>
        <v>0</v>
      </c>
      <c r="AF59" s="12">
        <f t="shared" si="11"/>
        <v>220</v>
      </c>
    </row>
    <row r="60" spans="1:32" x14ac:dyDescent="0.25">
      <c r="A60" s="13">
        <v>54</v>
      </c>
      <c r="B60" s="29" t="s">
        <v>88</v>
      </c>
      <c r="C60" s="4">
        <f>VLOOKUP(D60,'[1]Tabelen masters'!C$6:D239,2,FALSE)</f>
        <v>1.25</v>
      </c>
      <c r="D60" s="21">
        <v>33</v>
      </c>
      <c r="E60" s="4">
        <f t="shared" si="19"/>
        <v>1.32</v>
      </c>
      <c r="F60" s="6">
        <v>0</v>
      </c>
      <c r="G60" s="7" t="str">
        <f t="shared" si="1"/>
        <v xml:space="preserve"> </v>
      </c>
      <c r="H60" s="16"/>
      <c r="I60" s="6"/>
      <c r="J60" s="7" t="str">
        <f t="shared" si="14"/>
        <v xml:space="preserve"> </v>
      </c>
      <c r="K60" s="17"/>
      <c r="L60" s="6"/>
      <c r="M60" s="7" t="str">
        <f t="shared" si="15"/>
        <v xml:space="preserve"> </v>
      </c>
      <c r="N60" s="17"/>
      <c r="O60" s="6">
        <v>104</v>
      </c>
      <c r="P60" s="7">
        <f t="shared" si="13"/>
        <v>10</v>
      </c>
      <c r="Q60" s="17"/>
      <c r="R60" s="6">
        <v>95</v>
      </c>
      <c r="S60" s="7">
        <f t="shared" si="5"/>
        <v>10</v>
      </c>
      <c r="T60" s="17"/>
      <c r="U60" s="6"/>
      <c r="V60" s="9" t="str">
        <f t="shared" si="16"/>
        <v xml:space="preserve"> </v>
      </c>
      <c r="W60" s="17"/>
      <c r="X60" s="6"/>
      <c r="Y60" s="7" t="str">
        <f t="shared" si="17"/>
        <v xml:space="preserve"> </v>
      </c>
      <c r="Z60" s="17"/>
      <c r="AA60" s="6"/>
      <c r="AB60" s="7" t="str">
        <f t="shared" si="18"/>
        <v xml:space="preserve"> </v>
      </c>
      <c r="AC60" s="23"/>
      <c r="AD60" s="2">
        <f t="shared" si="9"/>
        <v>219</v>
      </c>
      <c r="AE60" s="12">
        <f t="shared" si="10"/>
        <v>0</v>
      </c>
      <c r="AF60" s="12">
        <f t="shared" si="11"/>
        <v>219</v>
      </c>
    </row>
    <row r="61" spans="1:32" x14ac:dyDescent="0.25">
      <c r="A61" s="2">
        <v>55</v>
      </c>
      <c r="B61" s="20" t="s">
        <v>89</v>
      </c>
      <c r="C61" s="4">
        <f>VLOOKUP(D61,'[1]Tabelen masters'!C$6:D169,2,FALSE)</f>
        <v>1.35</v>
      </c>
      <c r="D61" s="21">
        <v>35</v>
      </c>
      <c r="E61" s="4">
        <f t="shared" si="19"/>
        <v>1.4</v>
      </c>
      <c r="F61" s="6">
        <v>0</v>
      </c>
      <c r="G61" s="7" t="str">
        <f t="shared" si="1"/>
        <v xml:space="preserve"> </v>
      </c>
      <c r="H61" s="8"/>
      <c r="I61" s="6"/>
      <c r="J61" s="7" t="str">
        <f t="shared" si="14"/>
        <v xml:space="preserve"> </v>
      </c>
      <c r="K61" s="6"/>
      <c r="L61" s="6">
        <v>85</v>
      </c>
      <c r="M61" s="7">
        <f t="shared" si="15"/>
        <v>10</v>
      </c>
      <c r="N61" s="6"/>
      <c r="O61" s="6"/>
      <c r="P61" s="7" t="str">
        <f t="shared" si="13"/>
        <v xml:space="preserve"> </v>
      </c>
      <c r="Q61" s="6"/>
      <c r="R61" s="6"/>
      <c r="S61" s="7" t="str">
        <f t="shared" si="5"/>
        <v xml:space="preserve"> </v>
      </c>
      <c r="T61" s="6"/>
      <c r="U61" s="6"/>
      <c r="V61" s="9" t="str">
        <f t="shared" si="16"/>
        <v xml:space="preserve"> </v>
      </c>
      <c r="W61" s="22"/>
      <c r="X61" s="6">
        <v>111</v>
      </c>
      <c r="Y61" s="7">
        <f t="shared" si="17"/>
        <v>10</v>
      </c>
      <c r="Z61" s="6"/>
      <c r="AA61" s="6"/>
      <c r="AB61" s="7" t="str">
        <f t="shared" si="18"/>
        <v xml:space="preserve"> </v>
      </c>
      <c r="AC61" s="11"/>
      <c r="AD61" s="2">
        <f t="shared" si="9"/>
        <v>216</v>
      </c>
      <c r="AE61" s="12">
        <f t="shared" si="10"/>
        <v>0</v>
      </c>
      <c r="AF61" s="12">
        <f t="shared" si="11"/>
        <v>216</v>
      </c>
    </row>
    <row r="62" spans="1:32" x14ac:dyDescent="0.25">
      <c r="A62" s="13">
        <v>56</v>
      </c>
      <c r="B62" s="29" t="s">
        <v>90</v>
      </c>
      <c r="C62" s="4">
        <f>VLOOKUP(D62,'[1]Tabelen masters'!C$6:D247,2,FALSE)</f>
        <v>1.25</v>
      </c>
      <c r="D62" s="21">
        <v>33</v>
      </c>
      <c r="E62" s="4">
        <f t="shared" si="19"/>
        <v>1.32</v>
      </c>
      <c r="F62" s="6">
        <v>0</v>
      </c>
      <c r="G62" s="7" t="str">
        <f t="shared" si="1"/>
        <v xml:space="preserve"> </v>
      </c>
      <c r="H62" s="16"/>
      <c r="I62" s="6"/>
      <c r="J62" s="7" t="str">
        <f t="shared" si="14"/>
        <v xml:space="preserve"> </v>
      </c>
      <c r="K62" s="17"/>
      <c r="L62" s="6"/>
      <c r="M62" s="7" t="str">
        <f t="shared" si="15"/>
        <v xml:space="preserve"> </v>
      </c>
      <c r="N62" s="17"/>
      <c r="O62" s="6">
        <v>101</v>
      </c>
      <c r="P62" s="7">
        <f t="shared" si="13"/>
        <v>10</v>
      </c>
      <c r="Q62" s="17"/>
      <c r="R62" s="6"/>
      <c r="S62" s="7" t="str">
        <f t="shared" si="5"/>
        <v xml:space="preserve"> </v>
      </c>
      <c r="T62" s="17"/>
      <c r="U62" s="6">
        <v>84</v>
      </c>
      <c r="V62" s="9">
        <f t="shared" si="16"/>
        <v>10</v>
      </c>
      <c r="W62" s="17"/>
      <c r="X62" s="6"/>
      <c r="Y62" s="7" t="str">
        <f t="shared" si="17"/>
        <v xml:space="preserve"> </v>
      </c>
      <c r="Z62" s="17"/>
      <c r="AA62" s="6"/>
      <c r="AB62" s="7" t="str">
        <f t="shared" si="18"/>
        <v xml:space="preserve"> </v>
      </c>
      <c r="AC62" s="23"/>
      <c r="AD62" s="2">
        <f t="shared" si="9"/>
        <v>205</v>
      </c>
      <c r="AE62" s="12">
        <f t="shared" si="10"/>
        <v>0</v>
      </c>
      <c r="AF62" s="12">
        <f t="shared" si="11"/>
        <v>205</v>
      </c>
    </row>
    <row r="63" spans="1:32" x14ac:dyDescent="0.25">
      <c r="A63" s="2">
        <v>57</v>
      </c>
      <c r="B63" s="20" t="s">
        <v>91</v>
      </c>
      <c r="C63" s="4">
        <f>VLOOKUP(D63,'[1]Tabelen masters'!C$6:D142,2,FALSE)</f>
        <v>1.35</v>
      </c>
      <c r="D63" s="21">
        <v>35</v>
      </c>
      <c r="E63" s="4">
        <f t="shared" si="19"/>
        <v>1.4</v>
      </c>
      <c r="F63" s="6">
        <v>0</v>
      </c>
      <c r="G63" s="7" t="str">
        <f t="shared" si="1"/>
        <v xml:space="preserve"> </v>
      </c>
      <c r="H63" s="8"/>
      <c r="I63" s="6"/>
      <c r="J63" s="7" t="str">
        <f t="shared" si="14"/>
        <v xml:space="preserve"> </v>
      </c>
      <c r="K63" s="6"/>
      <c r="L63" s="6">
        <v>108</v>
      </c>
      <c r="M63" s="7">
        <f t="shared" si="15"/>
        <v>10</v>
      </c>
      <c r="N63" s="6"/>
      <c r="O63" s="6"/>
      <c r="P63" s="7" t="str">
        <f t="shared" si="13"/>
        <v xml:space="preserve"> </v>
      </c>
      <c r="Q63" s="6"/>
      <c r="R63" s="6"/>
      <c r="S63" s="7" t="str">
        <f t="shared" si="5"/>
        <v xml:space="preserve"> </v>
      </c>
      <c r="T63" s="6"/>
      <c r="U63" s="6"/>
      <c r="V63" s="9" t="str">
        <f t="shared" si="16"/>
        <v xml:space="preserve"> </v>
      </c>
      <c r="W63" s="22"/>
      <c r="X63" s="6">
        <v>75</v>
      </c>
      <c r="Y63" s="7">
        <f t="shared" si="17"/>
        <v>10</v>
      </c>
      <c r="Z63" s="6"/>
      <c r="AA63" s="6"/>
      <c r="AB63" s="7" t="str">
        <f t="shared" si="18"/>
        <v xml:space="preserve"> </v>
      </c>
      <c r="AC63" s="23"/>
      <c r="AD63" s="2">
        <f t="shared" si="9"/>
        <v>203</v>
      </c>
      <c r="AE63" s="12">
        <f t="shared" si="10"/>
        <v>0</v>
      </c>
      <c r="AF63" s="12">
        <f t="shared" si="11"/>
        <v>203</v>
      </c>
    </row>
    <row r="64" spans="1:32" x14ac:dyDescent="0.25">
      <c r="A64" s="13">
        <v>58</v>
      </c>
      <c r="B64" s="20" t="s">
        <v>92</v>
      </c>
      <c r="C64" s="4">
        <f>VLOOKUP(D64,'[1]Tabelen masters'!C$6:D119,2,FALSE)</f>
        <v>0.75</v>
      </c>
      <c r="D64" s="21">
        <v>23</v>
      </c>
      <c r="E64" s="4">
        <f t="shared" si="19"/>
        <v>0.92</v>
      </c>
      <c r="F64" s="6">
        <v>91</v>
      </c>
      <c r="G64" s="7">
        <f t="shared" si="1"/>
        <v>10</v>
      </c>
      <c r="H64" s="16"/>
      <c r="I64" s="6">
        <v>91</v>
      </c>
      <c r="J64" s="7">
        <f t="shared" si="14"/>
        <v>10</v>
      </c>
      <c r="K64" s="17"/>
      <c r="L64" s="6"/>
      <c r="M64" s="7" t="str">
        <f t="shared" si="15"/>
        <v xml:space="preserve"> </v>
      </c>
      <c r="N64" s="17"/>
      <c r="O64" s="6">
        <v>0</v>
      </c>
      <c r="P64" s="7" t="str">
        <f t="shared" si="13"/>
        <v xml:space="preserve"> </v>
      </c>
      <c r="Q64" s="17"/>
      <c r="R64" s="6"/>
      <c r="S64" s="7" t="str">
        <f t="shared" si="5"/>
        <v xml:space="preserve"> </v>
      </c>
      <c r="T64" s="17"/>
      <c r="U64" s="6"/>
      <c r="V64" s="9" t="str">
        <f t="shared" si="16"/>
        <v xml:space="preserve"> </v>
      </c>
      <c r="W64" s="17"/>
      <c r="X64" s="6"/>
      <c r="Y64" s="7" t="str">
        <f t="shared" si="17"/>
        <v xml:space="preserve"> </v>
      </c>
      <c r="Z64" s="17"/>
      <c r="AA64" s="6"/>
      <c r="AB64" s="7" t="str">
        <f t="shared" si="18"/>
        <v xml:space="preserve"> </v>
      </c>
      <c r="AC64" s="11"/>
      <c r="AD64" s="2">
        <f t="shared" si="9"/>
        <v>202</v>
      </c>
      <c r="AE64" s="12">
        <f t="shared" si="10"/>
        <v>0</v>
      </c>
      <c r="AF64" s="12">
        <f t="shared" si="11"/>
        <v>202</v>
      </c>
    </row>
    <row r="65" spans="1:32" x14ac:dyDescent="0.25">
      <c r="A65" s="2">
        <v>59</v>
      </c>
      <c r="B65" s="20" t="s">
        <v>93</v>
      </c>
      <c r="C65" s="4">
        <f>VLOOKUP(D65,'[1]Tabelen masters'!C$6:D81,2,FALSE)</f>
        <v>1.1499999999999999</v>
      </c>
      <c r="D65" s="21">
        <v>30</v>
      </c>
      <c r="E65" s="4">
        <f t="shared" si="19"/>
        <v>1.2</v>
      </c>
      <c r="F65" s="6">
        <v>0</v>
      </c>
      <c r="G65" s="7" t="str">
        <f t="shared" si="1"/>
        <v xml:space="preserve"> </v>
      </c>
      <c r="H65" s="8"/>
      <c r="I65" s="6"/>
      <c r="J65" s="7" t="str">
        <f t="shared" si="14"/>
        <v xml:space="preserve"> </v>
      </c>
      <c r="K65" s="6"/>
      <c r="L65" s="6"/>
      <c r="M65" s="7" t="str">
        <f t="shared" si="15"/>
        <v xml:space="preserve"> </v>
      </c>
      <c r="N65" s="6"/>
      <c r="O65" s="6">
        <v>98</v>
      </c>
      <c r="P65" s="7">
        <f t="shared" si="13"/>
        <v>10</v>
      </c>
      <c r="Q65" s="6"/>
      <c r="R65" s="6">
        <v>81</v>
      </c>
      <c r="S65" s="7">
        <f t="shared" si="5"/>
        <v>10</v>
      </c>
      <c r="T65" s="6"/>
      <c r="U65" s="6"/>
      <c r="V65" s="9" t="str">
        <f t="shared" si="16"/>
        <v xml:space="preserve"> </v>
      </c>
      <c r="W65" s="22"/>
      <c r="X65" s="6"/>
      <c r="Y65" s="7" t="str">
        <f t="shared" si="17"/>
        <v xml:space="preserve"> </v>
      </c>
      <c r="Z65" s="6"/>
      <c r="AA65" s="6"/>
      <c r="AB65" s="7" t="str">
        <f t="shared" si="18"/>
        <v xml:space="preserve"> </v>
      </c>
      <c r="AC65" s="23"/>
      <c r="AD65" s="2">
        <f t="shared" si="9"/>
        <v>199</v>
      </c>
      <c r="AE65" s="12">
        <f t="shared" si="10"/>
        <v>0</v>
      </c>
      <c r="AF65" s="12">
        <f t="shared" si="11"/>
        <v>199</v>
      </c>
    </row>
    <row r="66" spans="1:32" x14ac:dyDescent="0.25">
      <c r="A66" s="13">
        <v>60</v>
      </c>
      <c r="B66" s="29" t="s">
        <v>94</v>
      </c>
      <c r="C66" s="4">
        <f>VLOOKUP(D66,'[1]Tabelen masters'!C$6:D189,2,FALSE)</f>
        <v>1.65</v>
      </c>
      <c r="D66" s="21">
        <v>42</v>
      </c>
      <c r="E66" s="4">
        <f t="shared" si="19"/>
        <v>1.68</v>
      </c>
      <c r="F66" s="6">
        <v>0</v>
      </c>
      <c r="G66" s="7" t="str">
        <f t="shared" si="1"/>
        <v xml:space="preserve"> </v>
      </c>
      <c r="H66" s="16"/>
      <c r="I66" s="6"/>
      <c r="J66" s="7" t="str">
        <f t="shared" si="14"/>
        <v xml:space="preserve"> </v>
      </c>
      <c r="K66" s="17"/>
      <c r="L66" s="6"/>
      <c r="M66" s="7" t="str">
        <f t="shared" si="15"/>
        <v xml:space="preserve"> </v>
      </c>
      <c r="N66" s="17"/>
      <c r="O66" s="6">
        <v>97</v>
      </c>
      <c r="P66" s="7">
        <f t="shared" si="13"/>
        <v>10</v>
      </c>
      <c r="Q66" s="17"/>
      <c r="R66" s="6">
        <v>80</v>
      </c>
      <c r="S66" s="7">
        <f t="shared" si="5"/>
        <v>10</v>
      </c>
      <c r="T66" s="17"/>
      <c r="U66" s="6"/>
      <c r="V66" s="9" t="str">
        <f t="shared" si="16"/>
        <v xml:space="preserve"> </v>
      </c>
      <c r="W66" s="17"/>
      <c r="X66" s="6"/>
      <c r="Y66" s="7" t="str">
        <f t="shared" si="17"/>
        <v xml:space="preserve"> </v>
      </c>
      <c r="Z66" s="17"/>
      <c r="AA66" s="6"/>
      <c r="AB66" s="7" t="str">
        <f t="shared" si="18"/>
        <v xml:space="preserve"> </v>
      </c>
      <c r="AC66" s="11"/>
      <c r="AD66" s="2">
        <f t="shared" si="9"/>
        <v>197</v>
      </c>
      <c r="AE66" s="12">
        <f t="shared" si="10"/>
        <v>0</v>
      </c>
      <c r="AF66" s="12">
        <f t="shared" si="11"/>
        <v>197</v>
      </c>
    </row>
    <row r="67" spans="1:32" x14ac:dyDescent="0.25">
      <c r="A67" s="2">
        <v>61</v>
      </c>
      <c r="B67" s="29" t="s">
        <v>95</v>
      </c>
      <c r="C67" s="4">
        <f>VLOOKUP(D67,'[1]Tabelen masters'!C$6:D252,2,FALSE)</f>
        <v>1.55</v>
      </c>
      <c r="D67" s="21">
        <v>40</v>
      </c>
      <c r="E67" s="4">
        <f t="shared" si="19"/>
        <v>1.6</v>
      </c>
      <c r="F67" s="6">
        <v>0</v>
      </c>
      <c r="G67" s="7" t="str">
        <f t="shared" si="1"/>
        <v xml:space="preserve"> </v>
      </c>
      <c r="H67" s="8"/>
      <c r="I67" s="6"/>
      <c r="J67" s="7" t="str">
        <f t="shared" si="14"/>
        <v xml:space="preserve"> </v>
      </c>
      <c r="K67" s="6"/>
      <c r="L67" s="6"/>
      <c r="M67" s="7" t="str">
        <f t="shared" si="15"/>
        <v xml:space="preserve"> </v>
      </c>
      <c r="N67" s="6"/>
      <c r="O67" s="6"/>
      <c r="P67" s="7" t="str">
        <f t="shared" si="13"/>
        <v xml:space="preserve"> </v>
      </c>
      <c r="Q67" s="6"/>
      <c r="R67" s="6"/>
      <c r="S67" s="7" t="str">
        <f t="shared" si="5"/>
        <v xml:space="preserve"> </v>
      </c>
      <c r="T67" s="6"/>
      <c r="U67" s="6"/>
      <c r="V67" s="9" t="str">
        <f t="shared" si="16"/>
        <v xml:space="preserve"> </v>
      </c>
      <c r="W67" s="22"/>
      <c r="X67" s="6">
        <v>88</v>
      </c>
      <c r="Y67" s="7">
        <f t="shared" si="17"/>
        <v>10</v>
      </c>
      <c r="Z67" s="6"/>
      <c r="AA67" s="6">
        <v>88</v>
      </c>
      <c r="AB67" s="7">
        <f t="shared" si="18"/>
        <v>10</v>
      </c>
      <c r="AC67" s="11"/>
      <c r="AD67" s="2">
        <f t="shared" si="9"/>
        <v>196</v>
      </c>
      <c r="AE67" s="12">
        <f t="shared" si="10"/>
        <v>0</v>
      </c>
      <c r="AF67" s="12">
        <f t="shared" si="11"/>
        <v>196</v>
      </c>
    </row>
    <row r="68" spans="1:32" x14ac:dyDescent="0.25">
      <c r="A68" s="13">
        <v>62</v>
      </c>
      <c r="B68" s="20" t="s">
        <v>96</v>
      </c>
      <c r="C68" s="4">
        <f>VLOOKUP(D68,'[1]Tabelen masters'!C$6:D118,2,FALSE)</f>
        <v>0.95</v>
      </c>
      <c r="D68" s="21">
        <v>26</v>
      </c>
      <c r="E68" s="4">
        <f t="shared" si="19"/>
        <v>1.04</v>
      </c>
      <c r="F68" s="6">
        <v>0</v>
      </c>
      <c r="G68" s="7" t="str">
        <f t="shared" si="1"/>
        <v xml:space="preserve"> </v>
      </c>
      <c r="H68" s="16"/>
      <c r="I68" s="6"/>
      <c r="J68" s="7" t="str">
        <f t="shared" si="14"/>
        <v xml:space="preserve"> </v>
      </c>
      <c r="K68" s="17"/>
      <c r="L68" s="6">
        <v>80</v>
      </c>
      <c r="M68" s="7">
        <f t="shared" si="15"/>
        <v>10</v>
      </c>
      <c r="N68" s="17"/>
      <c r="O68" s="6"/>
      <c r="P68" s="7" t="str">
        <f t="shared" si="13"/>
        <v xml:space="preserve"> </v>
      </c>
      <c r="Q68" s="17"/>
      <c r="R68" s="6"/>
      <c r="S68" s="7" t="str">
        <f t="shared" si="5"/>
        <v xml:space="preserve"> </v>
      </c>
      <c r="T68" s="17"/>
      <c r="U68" s="6"/>
      <c r="V68" s="9" t="str">
        <f t="shared" si="16"/>
        <v xml:space="preserve"> </v>
      </c>
      <c r="W68" s="17"/>
      <c r="X68" s="6">
        <v>96</v>
      </c>
      <c r="Y68" s="7">
        <f t="shared" si="17"/>
        <v>10</v>
      </c>
      <c r="Z68" s="17"/>
      <c r="AA68" s="6"/>
      <c r="AB68" s="7" t="str">
        <f t="shared" si="18"/>
        <v xml:space="preserve"> </v>
      </c>
      <c r="AC68" s="23"/>
      <c r="AD68" s="2">
        <f t="shared" si="9"/>
        <v>196</v>
      </c>
      <c r="AE68" s="12">
        <f t="shared" si="10"/>
        <v>0</v>
      </c>
      <c r="AF68" s="12">
        <f t="shared" si="11"/>
        <v>196</v>
      </c>
    </row>
    <row r="69" spans="1:32" x14ac:dyDescent="0.25">
      <c r="A69" s="2">
        <v>63</v>
      </c>
      <c r="B69" s="20" t="s">
        <v>97</v>
      </c>
      <c r="C69" s="4">
        <f>VLOOKUP(D69,'[1]Tabelen masters'!C$6:D106,2,FALSE)</f>
        <v>0.75</v>
      </c>
      <c r="D69" s="21">
        <v>23</v>
      </c>
      <c r="E69" s="4">
        <f t="shared" si="19"/>
        <v>0.92</v>
      </c>
      <c r="F69" s="6">
        <v>68</v>
      </c>
      <c r="G69" s="7">
        <f t="shared" si="1"/>
        <v>10</v>
      </c>
      <c r="H69" s="8"/>
      <c r="I69" s="6">
        <v>0</v>
      </c>
      <c r="J69" s="7" t="str">
        <f t="shared" si="14"/>
        <v xml:space="preserve"> </v>
      </c>
      <c r="K69" s="6"/>
      <c r="L69" s="6"/>
      <c r="M69" s="7" t="str">
        <f t="shared" si="15"/>
        <v xml:space="preserve"> </v>
      </c>
      <c r="N69" s="6"/>
      <c r="O69" s="6"/>
      <c r="P69" s="7" t="str">
        <f t="shared" si="13"/>
        <v xml:space="preserve"> </v>
      </c>
      <c r="Q69" s="6"/>
      <c r="R69" s="6"/>
      <c r="S69" s="7" t="str">
        <f t="shared" si="5"/>
        <v xml:space="preserve"> </v>
      </c>
      <c r="T69" s="6"/>
      <c r="U69" s="6">
        <v>106</v>
      </c>
      <c r="V69" s="9">
        <f t="shared" si="16"/>
        <v>10</v>
      </c>
      <c r="W69" s="22"/>
      <c r="X69" s="6"/>
      <c r="Y69" s="7" t="str">
        <f t="shared" si="17"/>
        <v xml:space="preserve"> </v>
      </c>
      <c r="Z69" s="6"/>
      <c r="AA69" s="6"/>
      <c r="AB69" s="7" t="str">
        <f t="shared" si="18"/>
        <v xml:space="preserve"> </v>
      </c>
      <c r="AC69" s="23"/>
      <c r="AD69" s="2">
        <f t="shared" si="9"/>
        <v>194</v>
      </c>
      <c r="AE69" s="12">
        <f t="shared" si="10"/>
        <v>0</v>
      </c>
      <c r="AF69" s="12">
        <f t="shared" si="11"/>
        <v>194</v>
      </c>
    </row>
    <row r="70" spans="1:32" x14ac:dyDescent="0.25">
      <c r="A70" s="13">
        <v>64</v>
      </c>
      <c r="B70" s="29" t="s">
        <v>98</v>
      </c>
      <c r="C70" s="4">
        <f>VLOOKUP(D70,'[1]Tabelen masters'!C$6:D238,2,FALSE)</f>
        <v>0.95</v>
      </c>
      <c r="D70" s="21">
        <v>26</v>
      </c>
      <c r="E70" s="4">
        <f t="shared" si="19"/>
        <v>1.04</v>
      </c>
      <c r="F70" s="6">
        <v>0</v>
      </c>
      <c r="G70" s="7" t="str">
        <f t="shared" si="1"/>
        <v xml:space="preserve"> </v>
      </c>
      <c r="H70" s="16"/>
      <c r="I70" s="6"/>
      <c r="J70" s="7" t="str">
        <f t="shared" si="14"/>
        <v xml:space="preserve"> </v>
      </c>
      <c r="K70" s="17"/>
      <c r="L70" s="6"/>
      <c r="M70" s="7" t="str">
        <f t="shared" si="15"/>
        <v xml:space="preserve"> </v>
      </c>
      <c r="N70" s="17"/>
      <c r="O70" s="6">
        <v>78</v>
      </c>
      <c r="P70" s="7">
        <f t="shared" si="13"/>
        <v>10</v>
      </c>
      <c r="Q70" s="17"/>
      <c r="R70" s="6">
        <v>82</v>
      </c>
      <c r="S70" s="7">
        <f t="shared" si="5"/>
        <v>10</v>
      </c>
      <c r="T70" s="17"/>
      <c r="U70" s="6"/>
      <c r="V70" s="9" t="str">
        <f t="shared" si="16"/>
        <v xml:space="preserve"> </v>
      </c>
      <c r="W70" s="17"/>
      <c r="X70" s="6"/>
      <c r="Y70" s="7" t="str">
        <f t="shared" si="17"/>
        <v xml:space="preserve"> </v>
      </c>
      <c r="Z70" s="17"/>
      <c r="AA70" s="6"/>
      <c r="AB70" s="7" t="str">
        <f t="shared" si="18"/>
        <v xml:space="preserve"> </v>
      </c>
      <c r="AC70" s="11"/>
      <c r="AD70" s="2">
        <f t="shared" si="9"/>
        <v>180</v>
      </c>
      <c r="AE70" s="12">
        <f t="shared" si="10"/>
        <v>0</v>
      </c>
      <c r="AF70" s="12">
        <f t="shared" si="11"/>
        <v>180</v>
      </c>
    </row>
    <row r="71" spans="1:32" x14ac:dyDescent="0.25">
      <c r="A71" s="2">
        <v>65</v>
      </c>
      <c r="B71" s="20" t="s">
        <v>99</v>
      </c>
      <c r="C71" s="4">
        <f>VLOOKUP(D71,'[1]Tabelen masters'!C$6:D197,2,FALSE)</f>
        <v>0.47</v>
      </c>
      <c r="D71" s="21">
        <v>18</v>
      </c>
      <c r="E71" s="4">
        <f t="shared" si="19"/>
        <v>0.72</v>
      </c>
      <c r="F71" s="6">
        <v>0</v>
      </c>
      <c r="G71" s="7" t="str">
        <f t="shared" ref="G71:G115" si="20">IF(F71&lt;=1," ",10)</f>
        <v xml:space="preserve"> </v>
      </c>
      <c r="H71" s="8"/>
      <c r="I71" s="6"/>
      <c r="J71" s="7" t="str">
        <f t="shared" si="14"/>
        <v xml:space="preserve"> </v>
      </c>
      <c r="K71" s="6"/>
      <c r="L71" s="6">
        <v>105</v>
      </c>
      <c r="M71" s="7">
        <f t="shared" si="15"/>
        <v>10</v>
      </c>
      <c r="N71" s="6"/>
      <c r="O71" s="6"/>
      <c r="P71" s="7" t="str">
        <f t="shared" ref="P71:P86" si="21">IF(O71&lt;=1," ",10)</f>
        <v xml:space="preserve"> </v>
      </c>
      <c r="Q71" s="6"/>
      <c r="R71" s="6"/>
      <c r="S71" s="7" t="str">
        <f t="shared" ref="S71:S115" si="22">IF(R71&lt;=1," ",10)</f>
        <v xml:space="preserve"> </v>
      </c>
      <c r="T71" s="6"/>
      <c r="U71" s="6"/>
      <c r="V71" s="9" t="str">
        <f t="shared" si="16"/>
        <v xml:space="preserve"> </v>
      </c>
      <c r="W71" s="22"/>
      <c r="X71" s="6">
        <v>55</v>
      </c>
      <c r="Y71" s="7">
        <f t="shared" si="17"/>
        <v>10</v>
      </c>
      <c r="Z71" s="6"/>
      <c r="AA71" s="6"/>
      <c r="AB71" s="7" t="str">
        <f t="shared" si="18"/>
        <v xml:space="preserve"> </v>
      </c>
      <c r="AC71" s="11"/>
      <c r="AD71" s="2">
        <f t="shared" ref="AD71:AD115" si="23">SUM(F71:AC71)</f>
        <v>180</v>
      </c>
      <c r="AE71" s="12">
        <f t="shared" ref="AE71:AE115" si="24">MIN(F71,I71,L71,O71,U71,X71,AA71,R71)</f>
        <v>0</v>
      </c>
      <c r="AF71" s="12">
        <f t="shared" ref="AF71:AF115" si="25">SUM(AD71-AE71)</f>
        <v>180</v>
      </c>
    </row>
    <row r="72" spans="1:32" x14ac:dyDescent="0.25">
      <c r="A72" s="13">
        <v>66</v>
      </c>
      <c r="B72" s="20" t="s">
        <v>100</v>
      </c>
      <c r="C72" s="4">
        <f>VLOOKUP(D72,'[1]Tabelen masters'!C$6:D48,2,FALSE)</f>
        <v>0.55000000000000004</v>
      </c>
      <c r="D72" s="21">
        <v>20</v>
      </c>
      <c r="E72" s="4">
        <f t="shared" si="19"/>
        <v>0.8</v>
      </c>
      <c r="F72" s="6">
        <v>0</v>
      </c>
      <c r="G72" s="7" t="str">
        <f t="shared" si="20"/>
        <v xml:space="preserve"> </v>
      </c>
      <c r="H72" s="16"/>
      <c r="I72" s="6">
        <v>147</v>
      </c>
      <c r="J72" s="7">
        <f t="shared" si="14"/>
        <v>10</v>
      </c>
      <c r="K72" s="17">
        <v>19</v>
      </c>
      <c r="L72" s="6"/>
      <c r="M72" s="7" t="str">
        <f t="shared" si="15"/>
        <v xml:space="preserve"> </v>
      </c>
      <c r="N72" s="17"/>
      <c r="O72" s="6"/>
      <c r="P72" s="7" t="str">
        <f t="shared" si="21"/>
        <v xml:space="preserve"> </v>
      </c>
      <c r="Q72" s="17"/>
      <c r="R72" s="6"/>
      <c r="S72" s="7" t="str">
        <f t="shared" si="22"/>
        <v xml:space="preserve"> </v>
      </c>
      <c r="T72" s="17"/>
      <c r="U72" s="6"/>
      <c r="V72" s="9" t="str">
        <f t="shared" si="16"/>
        <v xml:space="preserve"> </v>
      </c>
      <c r="W72" s="17"/>
      <c r="X72" s="6"/>
      <c r="Y72" s="7" t="str">
        <f t="shared" si="17"/>
        <v xml:space="preserve"> </v>
      </c>
      <c r="Z72" s="17"/>
      <c r="AA72" s="6"/>
      <c r="AB72" s="7" t="str">
        <f t="shared" si="18"/>
        <v xml:space="preserve"> </v>
      </c>
      <c r="AC72" s="11"/>
      <c r="AD72" s="2">
        <f t="shared" si="23"/>
        <v>176</v>
      </c>
      <c r="AE72" s="12">
        <f t="shared" si="24"/>
        <v>0</v>
      </c>
      <c r="AF72" s="12">
        <f t="shared" si="25"/>
        <v>176</v>
      </c>
    </row>
    <row r="73" spans="1:32" x14ac:dyDescent="0.25">
      <c r="A73" s="2">
        <v>67</v>
      </c>
      <c r="B73" s="20" t="s">
        <v>101</v>
      </c>
      <c r="C73" s="4">
        <f>VLOOKUP(D73,'[1]Tabelen masters'!C$6:D50,2,FALSE)</f>
        <v>0.55000000000000004</v>
      </c>
      <c r="D73" s="21">
        <v>20</v>
      </c>
      <c r="E73" s="4">
        <f t="shared" si="19"/>
        <v>0.8</v>
      </c>
      <c r="F73" s="6">
        <v>0</v>
      </c>
      <c r="G73" s="7" t="str">
        <f t="shared" si="20"/>
        <v xml:space="preserve"> </v>
      </c>
      <c r="H73" s="8"/>
      <c r="I73" s="6">
        <v>147</v>
      </c>
      <c r="J73" s="7">
        <f t="shared" si="14"/>
        <v>10</v>
      </c>
      <c r="K73" s="6">
        <v>19</v>
      </c>
      <c r="L73" s="6"/>
      <c r="M73" s="7" t="str">
        <f t="shared" si="15"/>
        <v xml:space="preserve"> </v>
      </c>
      <c r="N73" s="6"/>
      <c r="O73" s="6"/>
      <c r="P73" s="7" t="str">
        <f t="shared" si="21"/>
        <v xml:space="preserve"> </v>
      </c>
      <c r="Q73" s="6"/>
      <c r="R73" s="6"/>
      <c r="S73" s="7" t="str">
        <f t="shared" si="22"/>
        <v xml:space="preserve"> </v>
      </c>
      <c r="T73" s="6"/>
      <c r="U73" s="6"/>
      <c r="V73" s="9" t="str">
        <f t="shared" si="16"/>
        <v xml:space="preserve"> </v>
      </c>
      <c r="W73" s="22"/>
      <c r="X73" s="6"/>
      <c r="Y73" s="7" t="str">
        <f t="shared" si="17"/>
        <v xml:space="preserve"> </v>
      </c>
      <c r="Z73" s="6"/>
      <c r="AA73" s="6"/>
      <c r="AB73" s="7" t="str">
        <f t="shared" si="18"/>
        <v xml:space="preserve"> </v>
      </c>
      <c r="AC73" s="11"/>
      <c r="AD73" s="2">
        <f t="shared" si="23"/>
        <v>176</v>
      </c>
      <c r="AE73" s="12">
        <f t="shared" si="24"/>
        <v>0</v>
      </c>
      <c r="AF73" s="12">
        <f t="shared" si="25"/>
        <v>176</v>
      </c>
    </row>
    <row r="74" spans="1:32" x14ac:dyDescent="0.25">
      <c r="A74" s="13">
        <v>68</v>
      </c>
      <c r="B74" s="20" t="s">
        <v>102</v>
      </c>
      <c r="C74" s="4">
        <f>VLOOKUP(D74,'[1]Tabelen masters'!C$6:D196,2,FALSE)</f>
        <v>1.55</v>
      </c>
      <c r="D74" s="21">
        <v>40</v>
      </c>
      <c r="E74" s="4">
        <f t="shared" si="19"/>
        <v>1.6</v>
      </c>
      <c r="F74" s="6">
        <v>0</v>
      </c>
      <c r="G74" s="7" t="str">
        <f t="shared" si="20"/>
        <v xml:space="preserve"> </v>
      </c>
      <c r="H74" s="16"/>
      <c r="I74" s="6"/>
      <c r="J74" s="7" t="str">
        <f t="shared" si="14"/>
        <v xml:space="preserve"> </v>
      </c>
      <c r="K74" s="17"/>
      <c r="L74" s="6"/>
      <c r="M74" s="7" t="str">
        <f t="shared" si="15"/>
        <v xml:space="preserve"> </v>
      </c>
      <c r="N74" s="17"/>
      <c r="O74" s="6"/>
      <c r="P74" s="7" t="str">
        <f t="shared" si="21"/>
        <v xml:space="preserve"> </v>
      </c>
      <c r="Q74" s="17"/>
      <c r="R74" s="6"/>
      <c r="S74" s="7" t="str">
        <f t="shared" si="22"/>
        <v xml:space="preserve"> </v>
      </c>
      <c r="T74" s="17"/>
      <c r="U74" s="6"/>
      <c r="V74" s="9" t="str">
        <f t="shared" si="16"/>
        <v xml:space="preserve"> </v>
      </c>
      <c r="W74" s="17"/>
      <c r="X74" s="6">
        <v>156</v>
      </c>
      <c r="Y74" s="7">
        <f t="shared" si="17"/>
        <v>10</v>
      </c>
      <c r="Z74" s="17">
        <v>10</v>
      </c>
      <c r="AA74" s="6"/>
      <c r="AB74" s="7" t="str">
        <f t="shared" si="18"/>
        <v xml:space="preserve"> </v>
      </c>
      <c r="AC74" s="23"/>
      <c r="AD74" s="2">
        <f t="shared" si="23"/>
        <v>176</v>
      </c>
      <c r="AE74" s="12">
        <f t="shared" si="24"/>
        <v>0</v>
      </c>
      <c r="AF74" s="12">
        <f t="shared" si="25"/>
        <v>176</v>
      </c>
    </row>
    <row r="75" spans="1:32" x14ac:dyDescent="0.25">
      <c r="A75" s="2">
        <v>69</v>
      </c>
      <c r="B75" s="20" t="s">
        <v>103</v>
      </c>
      <c r="C75" s="4">
        <f>VLOOKUP(D75,'[1]Tabelen masters'!C$6:D67,2,FALSE)</f>
        <v>0.95</v>
      </c>
      <c r="D75" s="21">
        <v>26</v>
      </c>
      <c r="E75" s="4">
        <f t="shared" si="19"/>
        <v>1.04</v>
      </c>
      <c r="F75" s="6">
        <v>0</v>
      </c>
      <c r="G75" s="7" t="str">
        <f t="shared" si="20"/>
        <v xml:space="preserve"> </v>
      </c>
      <c r="H75" s="8"/>
      <c r="I75" s="6"/>
      <c r="J75" s="7" t="str">
        <f t="shared" si="14"/>
        <v xml:space="preserve"> </v>
      </c>
      <c r="K75" s="6"/>
      <c r="L75" s="6"/>
      <c r="M75" s="7" t="str">
        <f t="shared" si="15"/>
        <v xml:space="preserve"> </v>
      </c>
      <c r="N75" s="6"/>
      <c r="O75" s="6">
        <v>78</v>
      </c>
      <c r="P75" s="7">
        <f t="shared" si="21"/>
        <v>10</v>
      </c>
      <c r="Q75" s="6"/>
      <c r="R75" s="6">
        <v>76</v>
      </c>
      <c r="S75" s="7">
        <f t="shared" si="22"/>
        <v>10</v>
      </c>
      <c r="T75" s="6"/>
      <c r="U75" s="6"/>
      <c r="V75" s="9" t="str">
        <f t="shared" si="16"/>
        <v xml:space="preserve"> </v>
      </c>
      <c r="W75" s="22"/>
      <c r="X75" s="6"/>
      <c r="Y75" s="7" t="str">
        <f t="shared" si="17"/>
        <v xml:space="preserve"> </v>
      </c>
      <c r="Z75" s="6"/>
      <c r="AA75" s="6"/>
      <c r="AB75" s="7" t="str">
        <f t="shared" si="18"/>
        <v xml:space="preserve"> </v>
      </c>
      <c r="AC75" s="23"/>
      <c r="AD75" s="2">
        <f t="shared" si="23"/>
        <v>174</v>
      </c>
      <c r="AE75" s="12">
        <f t="shared" si="24"/>
        <v>0</v>
      </c>
      <c r="AF75" s="12">
        <f t="shared" si="25"/>
        <v>174</v>
      </c>
    </row>
    <row r="76" spans="1:32" x14ac:dyDescent="0.25">
      <c r="A76" s="13">
        <v>70</v>
      </c>
      <c r="B76" s="29" t="s">
        <v>104</v>
      </c>
      <c r="C76" s="4">
        <f>VLOOKUP(D76,'[1]Tabelen masters'!C$6:D258,2,FALSE)</f>
        <v>1.45</v>
      </c>
      <c r="D76" s="21">
        <v>38</v>
      </c>
      <c r="E76" s="4">
        <f t="shared" si="19"/>
        <v>1.52</v>
      </c>
      <c r="F76" s="6">
        <v>0</v>
      </c>
      <c r="G76" s="7" t="str">
        <f t="shared" si="20"/>
        <v xml:space="preserve"> </v>
      </c>
      <c r="H76" s="16"/>
      <c r="I76" s="6"/>
      <c r="J76" s="7" t="str">
        <f t="shared" si="14"/>
        <v xml:space="preserve"> </v>
      </c>
      <c r="K76" s="17"/>
      <c r="L76" s="6"/>
      <c r="M76" s="7" t="str">
        <f t="shared" si="15"/>
        <v xml:space="preserve"> </v>
      </c>
      <c r="N76" s="17"/>
      <c r="O76" s="6"/>
      <c r="P76" s="7" t="str">
        <f t="shared" si="21"/>
        <v xml:space="preserve"> </v>
      </c>
      <c r="Q76" s="17"/>
      <c r="R76" s="6"/>
      <c r="S76" s="7" t="str">
        <f t="shared" si="22"/>
        <v xml:space="preserve"> </v>
      </c>
      <c r="T76" s="17"/>
      <c r="U76" s="6"/>
      <c r="V76" s="9" t="str">
        <f t="shared" si="16"/>
        <v xml:space="preserve"> </v>
      </c>
      <c r="W76" s="17"/>
      <c r="X76" s="6"/>
      <c r="Y76" s="7" t="str">
        <f t="shared" si="17"/>
        <v xml:space="preserve"> </v>
      </c>
      <c r="Z76" s="17"/>
      <c r="AA76" s="6">
        <v>136</v>
      </c>
      <c r="AB76" s="7">
        <f t="shared" si="18"/>
        <v>10</v>
      </c>
      <c r="AC76" s="33">
        <v>26</v>
      </c>
      <c r="AD76" s="2">
        <f t="shared" si="23"/>
        <v>172</v>
      </c>
      <c r="AE76" s="12">
        <f t="shared" si="24"/>
        <v>0</v>
      </c>
      <c r="AF76" s="12">
        <f t="shared" si="25"/>
        <v>172</v>
      </c>
    </row>
    <row r="77" spans="1:32" x14ac:dyDescent="0.25">
      <c r="A77" s="2">
        <v>71</v>
      </c>
      <c r="B77" s="27" t="s">
        <v>105</v>
      </c>
      <c r="C77" s="4">
        <f>VLOOKUP(D77,'[1]Tabelen masters'!C$6:D152,2,FALSE)</f>
        <v>1.45</v>
      </c>
      <c r="D77" s="21">
        <v>38</v>
      </c>
      <c r="E77" s="4">
        <f t="shared" si="19"/>
        <v>1.52</v>
      </c>
      <c r="F77" s="6">
        <v>0</v>
      </c>
      <c r="G77" s="7" t="str">
        <f t="shared" si="20"/>
        <v xml:space="preserve"> </v>
      </c>
      <c r="H77" s="8"/>
      <c r="I77" s="6">
        <v>134</v>
      </c>
      <c r="J77" s="7">
        <f t="shared" si="14"/>
        <v>10</v>
      </c>
      <c r="K77" s="6">
        <v>19</v>
      </c>
      <c r="L77" s="6"/>
      <c r="M77" s="7" t="str">
        <f t="shared" si="15"/>
        <v xml:space="preserve"> </v>
      </c>
      <c r="N77" s="6"/>
      <c r="O77" s="6"/>
      <c r="P77" s="7" t="str">
        <f t="shared" si="21"/>
        <v xml:space="preserve"> </v>
      </c>
      <c r="Q77" s="6"/>
      <c r="R77" s="6"/>
      <c r="S77" s="7" t="str">
        <f t="shared" si="22"/>
        <v xml:space="preserve"> </v>
      </c>
      <c r="T77" s="6"/>
      <c r="U77" s="6"/>
      <c r="V77" s="9" t="str">
        <f t="shared" si="16"/>
        <v xml:space="preserve"> </v>
      </c>
      <c r="W77" s="22"/>
      <c r="X77" s="6"/>
      <c r="Y77" s="7" t="str">
        <f t="shared" si="17"/>
        <v xml:space="preserve"> </v>
      </c>
      <c r="Z77" s="6"/>
      <c r="AA77" s="6"/>
      <c r="AB77" s="7" t="str">
        <f t="shared" si="18"/>
        <v xml:space="preserve"> </v>
      </c>
      <c r="AC77" s="23"/>
      <c r="AD77" s="2">
        <f t="shared" si="23"/>
        <v>163</v>
      </c>
      <c r="AE77" s="12">
        <f t="shared" si="24"/>
        <v>0</v>
      </c>
      <c r="AF77" s="12">
        <f t="shared" si="25"/>
        <v>163</v>
      </c>
    </row>
    <row r="78" spans="1:32" x14ac:dyDescent="0.25">
      <c r="A78" s="13">
        <v>72</v>
      </c>
      <c r="B78" s="29" t="s">
        <v>106</v>
      </c>
      <c r="C78" s="4">
        <f>VLOOKUP(D78,'[1]Tabelen masters'!C$6:D257,2,FALSE)</f>
        <v>1.55</v>
      </c>
      <c r="D78" s="21">
        <v>40</v>
      </c>
      <c r="E78" s="4">
        <f t="shared" si="19"/>
        <v>1.6</v>
      </c>
      <c r="F78" s="6">
        <v>0</v>
      </c>
      <c r="G78" s="7" t="str">
        <f t="shared" si="20"/>
        <v xml:space="preserve"> </v>
      </c>
      <c r="H78" s="16"/>
      <c r="I78" s="6"/>
      <c r="J78" s="7" t="str">
        <f t="shared" si="14"/>
        <v xml:space="preserve"> </v>
      </c>
      <c r="K78" s="17"/>
      <c r="L78" s="6"/>
      <c r="M78" s="7" t="str">
        <f t="shared" si="15"/>
        <v xml:space="preserve"> </v>
      </c>
      <c r="N78" s="17"/>
      <c r="O78" s="6"/>
      <c r="P78" s="7" t="str">
        <f t="shared" si="21"/>
        <v xml:space="preserve"> </v>
      </c>
      <c r="Q78" s="17"/>
      <c r="R78" s="6"/>
      <c r="S78" s="7" t="str">
        <f t="shared" si="22"/>
        <v xml:space="preserve"> </v>
      </c>
      <c r="T78" s="17"/>
      <c r="U78" s="6"/>
      <c r="V78" s="9" t="str">
        <f t="shared" si="16"/>
        <v xml:space="preserve"> </v>
      </c>
      <c r="W78" s="17"/>
      <c r="X78" s="6"/>
      <c r="Y78" s="7" t="str">
        <f t="shared" si="17"/>
        <v xml:space="preserve"> </v>
      </c>
      <c r="Z78" s="17"/>
      <c r="AA78" s="6">
        <v>138</v>
      </c>
      <c r="AB78" s="7">
        <f t="shared" si="18"/>
        <v>10</v>
      </c>
      <c r="AC78" s="23">
        <v>12</v>
      </c>
      <c r="AD78" s="2">
        <f t="shared" si="23"/>
        <v>160</v>
      </c>
      <c r="AE78" s="12">
        <f t="shared" si="24"/>
        <v>0</v>
      </c>
      <c r="AF78" s="12">
        <f t="shared" si="25"/>
        <v>160</v>
      </c>
    </row>
    <row r="79" spans="1:32" x14ac:dyDescent="0.25">
      <c r="A79" s="2">
        <v>73</v>
      </c>
      <c r="B79" s="29" t="s">
        <v>107</v>
      </c>
      <c r="C79" s="4">
        <f>VLOOKUP(D79,'[1]Tabelen masters'!C$6:D241,2,FALSE)</f>
        <v>1.25</v>
      </c>
      <c r="D79" s="21">
        <v>33</v>
      </c>
      <c r="E79" s="4">
        <f t="shared" si="19"/>
        <v>1.32</v>
      </c>
      <c r="F79" s="6">
        <v>0</v>
      </c>
      <c r="G79" s="7" t="str">
        <f t="shared" si="20"/>
        <v xml:space="preserve"> </v>
      </c>
      <c r="H79" s="8"/>
      <c r="I79" s="6"/>
      <c r="J79" s="7" t="str">
        <f t="shared" si="14"/>
        <v xml:space="preserve"> </v>
      </c>
      <c r="K79" s="6"/>
      <c r="L79" s="6"/>
      <c r="M79" s="7" t="str">
        <f t="shared" si="15"/>
        <v xml:space="preserve"> </v>
      </c>
      <c r="N79" s="6"/>
      <c r="O79" s="6">
        <v>75</v>
      </c>
      <c r="P79" s="7">
        <f t="shared" si="21"/>
        <v>10</v>
      </c>
      <c r="Q79" s="6"/>
      <c r="R79" s="6">
        <v>62</v>
      </c>
      <c r="S79" s="7">
        <f t="shared" si="22"/>
        <v>10</v>
      </c>
      <c r="T79" s="6"/>
      <c r="U79" s="6"/>
      <c r="V79" s="9" t="str">
        <f t="shared" si="16"/>
        <v xml:space="preserve"> </v>
      </c>
      <c r="W79" s="22"/>
      <c r="X79" s="6"/>
      <c r="Y79" s="7" t="str">
        <f t="shared" si="17"/>
        <v xml:space="preserve"> </v>
      </c>
      <c r="Z79" s="6"/>
      <c r="AA79" s="6"/>
      <c r="AB79" s="7" t="str">
        <f t="shared" si="18"/>
        <v xml:space="preserve"> </v>
      </c>
      <c r="AC79" s="23"/>
      <c r="AD79" s="2">
        <f t="shared" si="23"/>
        <v>157</v>
      </c>
      <c r="AE79" s="12">
        <f t="shared" si="24"/>
        <v>0</v>
      </c>
      <c r="AF79" s="12">
        <f t="shared" si="25"/>
        <v>157</v>
      </c>
    </row>
    <row r="80" spans="1:32" x14ac:dyDescent="0.25">
      <c r="A80" s="13">
        <v>74</v>
      </c>
      <c r="B80" s="29" t="s">
        <v>108</v>
      </c>
      <c r="C80" s="4">
        <f>VLOOKUP(D80,'[1]Tabelen masters'!C$6:D240,2,FALSE)</f>
        <v>0.95</v>
      </c>
      <c r="D80" s="21">
        <v>26</v>
      </c>
      <c r="E80" s="4">
        <f t="shared" si="19"/>
        <v>1.04</v>
      </c>
      <c r="F80" s="6">
        <v>0</v>
      </c>
      <c r="G80" s="7" t="str">
        <f t="shared" si="20"/>
        <v xml:space="preserve"> </v>
      </c>
      <c r="H80" s="16"/>
      <c r="I80" s="6"/>
      <c r="J80" s="7" t="str">
        <f t="shared" si="14"/>
        <v xml:space="preserve"> </v>
      </c>
      <c r="K80" s="17"/>
      <c r="L80" s="6"/>
      <c r="M80" s="7" t="str">
        <f t="shared" si="15"/>
        <v xml:space="preserve"> </v>
      </c>
      <c r="N80" s="17"/>
      <c r="O80" s="6">
        <v>65</v>
      </c>
      <c r="P80" s="7">
        <f t="shared" si="21"/>
        <v>10</v>
      </c>
      <c r="Q80" s="17"/>
      <c r="R80" s="6">
        <v>71</v>
      </c>
      <c r="S80" s="7">
        <f t="shared" si="22"/>
        <v>10</v>
      </c>
      <c r="T80" s="17"/>
      <c r="U80" s="6"/>
      <c r="V80" s="9" t="str">
        <f t="shared" si="16"/>
        <v xml:space="preserve"> </v>
      </c>
      <c r="W80" s="17"/>
      <c r="X80" s="6"/>
      <c r="Y80" s="7" t="str">
        <f t="shared" si="17"/>
        <v xml:space="preserve"> </v>
      </c>
      <c r="Z80" s="17"/>
      <c r="AA80" s="6"/>
      <c r="AB80" s="7" t="str">
        <f t="shared" si="18"/>
        <v xml:space="preserve"> </v>
      </c>
      <c r="AC80" s="11"/>
      <c r="AD80" s="2">
        <f t="shared" si="23"/>
        <v>156</v>
      </c>
      <c r="AE80" s="12">
        <f t="shared" si="24"/>
        <v>0</v>
      </c>
      <c r="AF80" s="12">
        <f t="shared" si="25"/>
        <v>156</v>
      </c>
    </row>
    <row r="81" spans="1:32" x14ac:dyDescent="0.25">
      <c r="A81" s="2">
        <v>75</v>
      </c>
      <c r="B81" s="20" t="s">
        <v>109</v>
      </c>
      <c r="C81" s="4">
        <f>VLOOKUP(D81,'[1]Tabelen masters'!C$6:D51,2,FALSE)</f>
        <v>1.25</v>
      </c>
      <c r="D81" s="21">
        <v>33</v>
      </c>
      <c r="E81" s="4">
        <f t="shared" si="19"/>
        <v>1.32</v>
      </c>
      <c r="F81" s="6">
        <v>0</v>
      </c>
      <c r="G81" s="7" t="str">
        <f t="shared" si="20"/>
        <v xml:space="preserve"> </v>
      </c>
      <c r="H81" s="8"/>
      <c r="I81" s="6">
        <v>125</v>
      </c>
      <c r="J81" s="7">
        <f t="shared" si="14"/>
        <v>10</v>
      </c>
      <c r="K81" s="6">
        <v>19</v>
      </c>
      <c r="L81" s="6"/>
      <c r="M81" s="7" t="str">
        <f t="shared" si="15"/>
        <v xml:space="preserve"> </v>
      </c>
      <c r="N81" s="6"/>
      <c r="O81" s="6"/>
      <c r="P81" s="7" t="str">
        <f t="shared" si="21"/>
        <v xml:space="preserve"> </v>
      </c>
      <c r="Q81" s="6"/>
      <c r="R81" s="6"/>
      <c r="S81" s="7" t="str">
        <f t="shared" si="22"/>
        <v xml:space="preserve"> </v>
      </c>
      <c r="T81" s="6"/>
      <c r="U81" s="6"/>
      <c r="V81" s="9" t="str">
        <f t="shared" si="16"/>
        <v xml:space="preserve"> </v>
      </c>
      <c r="W81" s="22"/>
      <c r="X81" s="6"/>
      <c r="Y81" s="7" t="str">
        <f t="shared" si="17"/>
        <v xml:space="preserve"> </v>
      </c>
      <c r="Z81" s="6"/>
      <c r="AA81" s="6"/>
      <c r="AB81" s="7" t="str">
        <f t="shared" si="18"/>
        <v xml:space="preserve"> </v>
      </c>
      <c r="AC81" s="11"/>
      <c r="AD81" s="2">
        <f t="shared" si="23"/>
        <v>154</v>
      </c>
      <c r="AE81" s="12">
        <f t="shared" si="24"/>
        <v>0</v>
      </c>
      <c r="AF81" s="12">
        <f t="shared" si="25"/>
        <v>154</v>
      </c>
    </row>
    <row r="82" spans="1:32" x14ac:dyDescent="0.25">
      <c r="A82" s="13">
        <v>76</v>
      </c>
      <c r="B82" s="29" t="s">
        <v>110</v>
      </c>
      <c r="C82" s="4">
        <f>VLOOKUP(D82,'[1]Tabelen masters'!C$6:D259,2,FALSE)</f>
        <v>0.55000000000000004</v>
      </c>
      <c r="D82" s="21">
        <v>20</v>
      </c>
      <c r="E82" s="4">
        <f t="shared" si="19"/>
        <v>0.8</v>
      </c>
      <c r="F82" s="6">
        <v>0</v>
      </c>
      <c r="G82" s="7" t="str">
        <f t="shared" si="20"/>
        <v xml:space="preserve"> </v>
      </c>
      <c r="H82" s="16"/>
      <c r="I82" s="6"/>
      <c r="J82" s="7" t="str">
        <f t="shared" si="14"/>
        <v xml:space="preserve"> </v>
      </c>
      <c r="K82" s="17"/>
      <c r="L82" s="6"/>
      <c r="M82" s="7" t="str">
        <f t="shared" si="15"/>
        <v xml:space="preserve"> </v>
      </c>
      <c r="N82" s="17"/>
      <c r="O82" s="6"/>
      <c r="P82" s="7" t="str">
        <f t="shared" si="21"/>
        <v xml:space="preserve"> </v>
      </c>
      <c r="Q82" s="17"/>
      <c r="R82" s="6"/>
      <c r="S82" s="7" t="str">
        <f t="shared" si="22"/>
        <v xml:space="preserve"> </v>
      </c>
      <c r="T82" s="17"/>
      <c r="U82" s="6"/>
      <c r="V82" s="9" t="str">
        <f t="shared" si="16"/>
        <v xml:space="preserve"> </v>
      </c>
      <c r="W82" s="17"/>
      <c r="X82" s="6"/>
      <c r="Y82" s="7" t="str">
        <f t="shared" si="17"/>
        <v xml:space="preserve"> </v>
      </c>
      <c r="Z82" s="17"/>
      <c r="AA82" s="6">
        <v>119</v>
      </c>
      <c r="AB82" s="7">
        <f t="shared" si="18"/>
        <v>10</v>
      </c>
      <c r="AC82" s="26">
        <v>22</v>
      </c>
      <c r="AD82" s="2">
        <f t="shared" si="23"/>
        <v>151</v>
      </c>
      <c r="AE82" s="12">
        <f t="shared" si="24"/>
        <v>0</v>
      </c>
      <c r="AF82" s="12">
        <f t="shared" si="25"/>
        <v>151</v>
      </c>
    </row>
    <row r="83" spans="1:32" x14ac:dyDescent="0.25">
      <c r="A83" s="2">
        <v>77</v>
      </c>
      <c r="B83" s="29" t="s">
        <v>111</v>
      </c>
      <c r="C83" s="4">
        <f>VLOOKUP(D83,'[1]Tabelen masters'!C$6:D246,2,FALSE)</f>
        <v>0.55000000000000004</v>
      </c>
      <c r="D83" s="21">
        <v>20</v>
      </c>
      <c r="E83" s="4">
        <f t="shared" si="19"/>
        <v>0.8</v>
      </c>
      <c r="F83" s="6">
        <v>0</v>
      </c>
      <c r="G83" s="7" t="str">
        <f t="shared" si="20"/>
        <v xml:space="preserve"> </v>
      </c>
      <c r="H83" s="8"/>
      <c r="I83" s="6"/>
      <c r="J83" s="7" t="str">
        <f t="shared" si="14"/>
        <v xml:space="preserve"> </v>
      </c>
      <c r="K83" s="6"/>
      <c r="L83" s="6"/>
      <c r="M83" s="7" t="str">
        <f t="shared" si="15"/>
        <v xml:space="preserve"> </v>
      </c>
      <c r="N83" s="6"/>
      <c r="O83" s="6">
        <v>112</v>
      </c>
      <c r="P83" s="7">
        <f t="shared" si="21"/>
        <v>10</v>
      </c>
      <c r="Q83" s="6">
        <v>16</v>
      </c>
      <c r="R83" s="6"/>
      <c r="S83" s="7" t="str">
        <f t="shared" si="22"/>
        <v xml:space="preserve"> </v>
      </c>
      <c r="T83" s="6"/>
      <c r="U83" s="6"/>
      <c r="V83" s="9" t="str">
        <f t="shared" si="16"/>
        <v xml:space="preserve"> </v>
      </c>
      <c r="W83" s="22"/>
      <c r="X83" s="6"/>
      <c r="Y83" s="7" t="str">
        <f t="shared" si="17"/>
        <v xml:space="preserve"> </v>
      </c>
      <c r="Z83" s="6"/>
      <c r="AA83" s="6"/>
      <c r="AB83" s="7" t="str">
        <f t="shared" si="18"/>
        <v xml:space="preserve"> </v>
      </c>
      <c r="AC83" s="11"/>
      <c r="AD83" s="2">
        <f t="shared" si="23"/>
        <v>138</v>
      </c>
      <c r="AE83" s="12">
        <f t="shared" si="24"/>
        <v>0</v>
      </c>
      <c r="AF83" s="12">
        <f t="shared" si="25"/>
        <v>138</v>
      </c>
    </row>
    <row r="84" spans="1:32" x14ac:dyDescent="0.25">
      <c r="A84" s="13">
        <v>78</v>
      </c>
      <c r="B84" s="20" t="s">
        <v>112</v>
      </c>
      <c r="C84" s="4">
        <f>VLOOKUP(D84,'[1]Tabelen masters'!C$6:D188,2,FALSE)</f>
        <v>0.95</v>
      </c>
      <c r="D84" s="34">
        <v>26</v>
      </c>
      <c r="E84" s="4">
        <f t="shared" si="19"/>
        <v>1.04</v>
      </c>
      <c r="F84" s="6">
        <v>119</v>
      </c>
      <c r="G84" s="7">
        <f t="shared" si="20"/>
        <v>10</v>
      </c>
      <c r="H84" s="16"/>
      <c r="I84" s="6">
        <v>0</v>
      </c>
      <c r="J84" s="7" t="str">
        <f t="shared" si="14"/>
        <v xml:space="preserve"> </v>
      </c>
      <c r="K84" s="17"/>
      <c r="L84" s="6"/>
      <c r="M84" s="7" t="str">
        <f t="shared" si="15"/>
        <v xml:space="preserve"> </v>
      </c>
      <c r="N84" s="17"/>
      <c r="O84" s="6"/>
      <c r="P84" s="7" t="str">
        <f t="shared" si="21"/>
        <v xml:space="preserve"> </v>
      </c>
      <c r="Q84" s="17"/>
      <c r="R84" s="6"/>
      <c r="S84" s="7" t="str">
        <f t="shared" si="22"/>
        <v xml:space="preserve"> </v>
      </c>
      <c r="T84" s="17"/>
      <c r="U84" s="6"/>
      <c r="V84" s="9" t="str">
        <f t="shared" si="16"/>
        <v xml:space="preserve"> </v>
      </c>
      <c r="W84" s="17"/>
      <c r="X84" s="6"/>
      <c r="Y84" s="7" t="str">
        <f t="shared" si="17"/>
        <v xml:space="preserve"> </v>
      </c>
      <c r="Z84" s="17"/>
      <c r="AA84" s="6"/>
      <c r="AB84" s="7" t="str">
        <f t="shared" si="18"/>
        <v xml:space="preserve"> </v>
      </c>
      <c r="AC84" s="23"/>
      <c r="AD84" s="2">
        <f t="shared" si="23"/>
        <v>129</v>
      </c>
      <c r="AE84" s="12">
        <f t="shared" si="24"/>
        <v>0</v>
      </c>
      <c r="AF84" s="12">
        <f t="shared" si="25"/>
        <v>129</v>
      </c>
    </row>
    <row r="85" spans="1:32" x14ac:dyDescent="0.25">
      <c r="A85" s="2">
        <v>79</v>
      </c>
      <c r="B85" s="20" t="s">
        <v>113</v>
      </c>
      <c r="C85" s="4">
        <f>VLOOKUP(D85,'[1]Tabelen masters'!C$6:D91,2,FALSE)</f>
        <v>0.65</v>
      </c>
      <c r="D85" s="21">
        <v>22</v>
      </c>
      <c r="E85" s="4">
        <f t="shared" si="19"/>
        <v>0.88</v>
      </c>
      <c r="F85" s="6">
        <v>0</v>
      </c>
      <c r="G85" s="7" t="str">
        <f t="shared" si="20"/>
        <v xml:space="preserve"> </v>
      </c>
      <c r="H85" s="8"/>
      <c r="I85" s="6">
        <v>118</v>
      </c>
      <c r="J85" s="7">
        <f t="shared" si="14"/>
        <v>10</v>
      </c>
      <c r="K85" s="6"/>
      <c r="L85" s="6"/>
      <c r="M85" s="7" t="str">
        <f t="shared" si="15"/>
        <v xml:space="preserve"> </v>
      </c>
      <c r="N85" s="6"/>
      <c r="O85" s="6"/>
      <c r="P85" s="7" t="str">
        <f t="shared" si="21"/>
        <v xml:space="preserve"> </v>
      </c>
      <c r="Q85" s="6"/>
      <c r="R85" s="6"/>
      <c r="S85" s="7" t="str">
        <f t="shared" si="22"/>
        <v xml:space="preserve"> </v>
      </c>
      <c r="T85" s="6"/>
      <c r="U85" s="6"/>
      <c r="V85" s="9" t="str">
        <f t="shared" si="16"/>
        <v xml:space="preserve"> </v>
      </c>
      <c r="W85" s="22"/>
      <c r="X85" s="6"/>
      <c r="Y85" s="7" t="str">
        <f t="shared" si="17"/>
        <v xml:space="preserve"> </v>
      </c>
      <c r="Z85" s="6"/>
      <c r="AA85" s="6"/>
      <c r="AB85" s="7" t="str">
        <f t="shared" si="18"/>
        <v xml:space="preserve"> </v>
      </c>
      <c r="AC85" s="11"/>
      <c r="AD85" s="2">
        <f t="shared" si="23"/>
        <v>128</v>
      </c>
      <c r="AE85" s="12">
        <f t="shared" si="24"/>
        <v>0</v>
      </c>
      <c r="AF85" s="12">
        <f t="shared" si="25"/>
        <v>128</v>
      </c>
    </row>
    <row r="86" spans="1:32" x14ac:dyDescent="0.25">
      <c r="A86" s="13">
        <v>80</v>
      </c>
      <c r="B86" s="31" t="s">
        <v>114</v>
      </c>
      <c r="C86" s="4">
        <f>VLOOKUP(D86,'[1]Tabelen masters'!C$6:D230,2,FALSE)</f>
        <v>1.55</v>
      </c>
      <c r="D86" s="32">
        <v>40</v>
      </c>
      <c r="E86" s="4">
        <f t="shared" si="19"/>
        <v>1.6</v>
      </c>
      <c r="F86" s="6">
        <v>106</v>
      </c>
      <c r="G86" s="7">
        <f t="shared" si="20"/>
        <v>10</v>
      </c>
      <c r="H86" s="16">
        <v>10</v>
      </c>
      <c r="I86" s="6">
        <v>0</v>
      </c>
      <c r="J86" s="7" t="str">
        <f t="shared" si="14"/>
        <v xml:space="preserve"> </v>
      </c>
      <c r="K86" s="17"/>
      <c r="L86" s="6"/>
      <c r="M86" s="7" t="str">
        <f t="shared" si="15"/>
        <v xml:space="preserve"> </v>
      </c>
      <c r="N86" s="17"/>
      <c r="O86" s="6"/>
      <c r="P86" s="7" t="str">
        <f t="shared" si="21"/>
        <v xml:space="preserve"> </v>
      </c>
      <c r="Q86" s="17"/>
      <c r="R86" s="6"/>
      <c r="S86" s="7" t="str">
        <f t="shared" si="22"/>
        <v xml:space="preserve"> </v>
      </c>
      <c r="T86" s="17"/>
      <c r="U86" s="6"/>
      <c r="V86" s="9" t="str">
        <f t="shared" si="16"/>
        <v xml:space="preserve"> </v>
      </c>
      <c r="W86" s="17"/>
      <c r="X86" s="6"/>
      <c r="Y86" s="7" t="str">
        <f t="shared" si="17"/>
        <v xml:space="preserve"> </v>
      </c>
      <c r="Z86" s="17"/>
      <c r="AA86" s="6"/>
      <c r="AB86" s="7" t="str">
        <f t="shared" si="18"/>
        <v xml:space="preserve"> </v>
      </c>
      <c r="AC86" s="11"/>
      <c r="AD86" s="2">
        <f t="shared" si="23"/>
        <v>126</v>
      </c>
      <c r="AE86" s="12">
        <f t="shared" si="24"/>
        <v>0</v>
      </c>
      <c r="AF86" s="12">
        <f t="shared" si="25"/>
        <v>126</v>
      </c>
    </row>
    <row r="87" spans="1:32" x14ac:dyDescent="0.25">
      <c r="A87" s="2">
        <v>81</v>
      </c>
      <c r="B87" s="20" t="s">
        <v>115</v>
      </c>
      <c r="C87" s="4">
        <f>VLOOKUP(D87,'[1]Tabelen masters'!C$6:D170,2,FALSE)</f>
        <v>1.1499999999999999</v>
      </c>
      <c r="D87" s="21">
        <v>30</v>
      </c>
      <c r="E87" s="4">
        <f t="shared" si="19"/>
        <v>1.2</v>
      </c>
      <c r="F87" s="6">
        <v>0</v>
      </c>
      <c r="G87" s="35" t="str">
        <f t="shared" si="20"/>
        <v xml:space="preserve"> </v>
      </c>
      <c r="H87" s="36"/>
      <c r="I87" s="6">
        <v>115</v>
      </c>
      <c r="J87" s="7">
        <f t="shared" si="14"/>
        <v>10</v>
      </c>
      <c r="K87" s="37"/>
      <c r="L87" s="38"/>
      <c r="M87" s="35"/>
      <c r="N87" s="37"/>
      <c r="O87" s="37"/>
      <c r="P87" s="35"/>
      <c r="Q87" s="37"/>
      <c r="R87" s="37"/>
      <c r="S87" s="7" t="str">
        <f t="shared" si="22"/>
        <v xml:space="preserve"> </v>
      </c>
      <c r="T87" s="37"/>
      <c r="U87" s="37"/>
      <c r="V87" s="9" t="str">
        <f t="shared" si="16"/>
        <v xml:space="preserve"> </v>
      </c>
      <c r="W87" s="39"/>
      <c r="X87" s="38"/>
      <c r="Y87" s="35"/>
      <c r="Z87" s="37"/>
      <c r="AA87" s="37"/>
      <c r="AB87" s="35"/>
      <c r="AC87" s="40"/>
      <c r="AD87" s="2">
        <f t="shared" si="23"/>
        <v>125</v>
      </c>
      <c r="AE87" s="12">
        <f t="shared" si="24"/>
        <v>0</v>
      </c>
      <c r="AF87" s="12">
        <f t="shared" si="25"/>
        <v>125</v>
      </c>
    </row>
    <row r="88" spans="1:32" x14ac:dyDescent="0.25">
      <c r="A88" s="13">
        <v>82</v>
      </c>
      <c r="B88" s="41" t="s">
        <v>116</v>
      </c>
      <c r="C88" s="4">
        <f>VLOOKUP(D88,'[1]Tabelen masters'!C$6:D57,2,FALSE)</f>
        <v>1.05</v>
      </c>
      <c r="D88" s="21">
        <v>28</v>
      </c>
      <c r="E88" s="4">
        <f t="shared" si="19"/>
        <v>1.1200000000000001</v>
      </c>
      <c r="F88" s="6">
        <v>114</v>
      </c>
      <c r="G88" s="7">
        <f t="shared" si="20"/>
        <v>10</v>
      </c>
      <c r="H88" s="16"/>
      <c r="I88" s="6">
        <v>0</v>
      </c>
      <c r="J88" s="7" t="str">
        <f t="shared" si="14"/>
        <v xml:space="preserve"> </v>
      </c>
      <c r="K88" s="17"/>
      <c r="L88" s="6"/>
      <c r="M88" s="7" t="str">
        <f t="shared" ref="M88:M115" si="26">IF(L88&lt;=1," ",10)</f>
        <v xml:space="preserve"> </v>
      </c>
      <c r="N88" s="17"/>
      <c r="O88" s="6"/>
      <c r="P88" s="7" t="str">
        <f t="shared" ref="P88:P115" si="27">IF(O88&lt;=1," ",10)</f>
        <v xml:space="preserve"> </v>
      </c>
      <c r="Q88" s="17"/>
      <c r="R88" s="6"/>
      <c r="S88" s="7" t="str">
        <f t="shared" si="22"/>
        <v xml:space="preserve"> </v>
      </c>
      <c r="T88" s="17"/>
      <c r="U88" s="6"/>
      <c r="V88" s="9" t="str">
        <f t="shared" si="16"/>
        <v xml:space="preserve"> </v>
      </c>
      <c r="W88" s="17"/>
      <c r="X88" s="6"/>
      <c r="Y88" s="7" t="str">
        <f t="shared" ref="Y88:Y115" si="28">IF(X88&lt;=1," ",10)</f>
        <v xml:space="preserve"> </v>
      </c>
      <c r="Z88" s="17"/>
      <c r="AA88" s="6"/>
      <c r="AB88" s="7" t="str">
        <f t="shared" ref="AB88:AB115" si="29">IF(AA88&lt;=1," ",10)</f>
        <v xml:space="preserve"> </v>
      </c>
      <c r="AC88" s="11"/>
      <c r="AD88" s="2">
        <f t="shared" si="23"/>
        <v>124</v>
      </c>
      <c r="AE88" s="12">
        <f t="shared" si="24"/>
        <v>0</v>
      </c>
      <c r="AF88" s="12">
        <f t="shared" si="25"/>
        <v>124</v>
      </c>
    </row>
    <row r="89" spans="1:32" x14ac:dyDescent="0.25">
      <c r="A89" s="2">
        <v>83</v>
      </c>
      <c r="B89" s="20" t="s">
        <v>117</v>
      </c>
      <c r="C89" s="4">
        <f>VLOOKUP(D89,'[1]Tabelen masters'!C$6:D103,2,FALSE)</f>
        <v>0.65</v>
      </c>
      <c r="D89" s="21">
        <v>22</v>
      </c>
      <c r="E89" s="4">
        <f t="shared" si="19"/>
        <v>0.88</v>
      </c>
      <c r="F89" s="6">
        <v>0</v>
      </c>
      <c r="G89" s="7" t="str">
        <f t="shared" si="20"/>
        <v xml:space="preserve"> </v>
      </c>
      <c r="H89" s="8"/>
      <c r="I89" s="6">
        <v>113</v>
      </c>
      <c r="J89" s="7">
        <f t="shared" si="14"/>
        <v>10</v>
      </c>
      <c r="K89" s="6"/>
      <c r="L89" s="6"/>
      <c r="M89" s="7" t="str">
        <f t="shared" si="26"/>
        <v xml:space="preserve"> </v>
      </c>
      <c r="N89" s="6"/>
      <c r="O89" s="6"/>
      <c r="P89" s="7" t="str">
        <f t="shared" si="27"/>
        <v xml:space="preserve"> </v>
      </c>
      <c r="Q89" s="6"/>
      <c r="R89" s="6"/>
      <c r="S89" s="7" t="str">
        <f t="shared" si="22"/>
        <v xml:space="preserve"> </v>
      </c>
      <c r="T89" s="6"/>
      <c r="U89" s="6"/>
      <c r="V89" s="9" t="str">
        <f t="shared" si="16"/>
        <v xml:space="preserve"> </v>
      </c>
      <c r="W89" s="22"/>
      <c r="X89" s="6"/>
      <c r="Y89" s="7" t="str">
        <f t="shared" si="28"/>
        <v xml:space="preserve"> </v>
      </c>
      <c r="Z89" s="6"/>
      <c r="AA89" s="6"/>
      <c r="AB89" s="7" t="str">
        <f t="shared" si="29"/>
        <v xml:space="preserve"> </v>
      </c>
      <c r="AC89" s="11"/>
      <c r="AD89" s="2">
        <f t="shared" si="23"/>
        <v>123</v>
      </c>
      <c r="AE89" s="12">
        <f t="shared" si="24"/>
        <v>0</v>
      </c>
      <c r="AF89" s="12">
        <f t="shared" si="25"/>
        <v>123</v>
      </c>
    </row>
    <row r="90" spans="1:32" x14ac:dyDescent="0.25">
      <c r="A90" s="13">
        <v>84</v>
      </c>
      <c r="B90" s="31" t="s">
        <v>118</v>
      </c>
      <c r="C90" s="4">
        <f>VLOOKUP(D90,'[1]Tabelen masters'!C$6:D132,2,FALSE)</f>
        <v>1.45</v>
      </c>
      <c r="D90" s="21">
        <v>38</v>
      </c>
      <c r="E90" s="4">
        <f t="shared" si="19"/>
        <v>1.52</v>
      </c>
      <c r="F90" s="6">
        <v>0</v>
      </c>
      <c r="G90" s="7" t="str">
        <f t="shared" si="20"/>
        <v xml:space="preserve"> </v>
      </c>
      <c r="H90" s="16"/>
      <c r="I90" s="6">
        <v>109</v>
      </c>
      <c r="J90" s="7">
        <f t="shared" si="14"/>
        <v>10</v>
      </c>
      <c r="K90" s="17"/>
      <c r="L90" s="6"/>
      <c r="M90" s="7" t="str">
        <f t="shared" si="26"/>
        <v xml:space="preserve"> </v>
      </c>
      <c r="N90" s="17"/>
      <c r="O90" s="6"/>
      <c r="P90" s="7" t="str">
        <f t="shared" si="27"/>
        <v xml:space="preserve"> </v>
      </c>
      <c r="Q90" s="17"/>
      <c r="R90" s="6"/>
      <c r="S90" s="7" t="str">
        <f t="shared" si="22"/>
        <v xml:space="preserve"> </v>
      </c>
      <c r="T90" s="17"/>
      <c r="U90" s="6"/>
      <c r="V90" s="9" t="str">
        <f t="shared" si="16"/>
        <v xml:space="preserve"> </v>
      </c>
      <c r="W90" s="17"/>
      <c r="X90" s="6"/>
      <c r="Y90" s="7" t="str">
        <f t="shared" si="28"/>
        <v xml:space="preserve"> </v>
      </c>
      <c r="Z90" s="17"/>
      <c r="AA90" s="6"/>
      <c r="AB90" s="7" t="str">
        <f t="shared" si="29"/>
        <v xml:space="preserve"> </v>
      </c>
      <c r="AC90" s="11"/>
      <c r="AD90" s="2">
        <f t="shared" si="23"/>
        <v>119</v>
      </c>
      <c r="AE90" s="12">
        <f t="shared" si="24"/>
        <v>0</v>
      </c>
      <c r="AF90" s="12">
        <f t="shared" si="25"/>
        <v>119</v>
      </c>
    </row>
    <row r="91" spans="1:32" x14ac:dyDescent="0.25">
      <c r="A91" s="2">
        <v>85</v>
      </c>
      <c r="B91" s="20" t="s">
        <v>119</v>
      </c>
      <c r="C91" s="4">
        <f>VLOOKUP(D91,'[1]Tabelen masters'!C$6:D71,2,FALSE)</f>
        <v>0.85</v>
      </c>
      <c r="D91" s="21">
        <v>25</v>
      </c>
      <c r="E91" s="4">
        <f t="shared" si="19"/>
        <v>1</v>
      </c>
      <c r="F91" s="6">
        <v>104</v>
      </c>
      <c r="G91" s="7">
        <f t="shared" si="20"/>
        <v>10</v>
      </c>
      <c r="H91" s="8"/>
      <c r="I91" s="6">
        <v>0</v>
      </c>
      <c r="J91" s="7" t="str">
        <f t="shared" si="14"/>
        <v xml:space="preserve"> </v>
      </c>
      <c r="K91" s="6"/>
      <c r="L91" s="6"/>
      <c r="M91" s="7" t="str">
        <f t="shared" si="26"/>
        <v xml:space="preserve"> </v>
      </c>
      <c r="N91" s="6"/>
      <c r="O91" s="6"/>
      <c r="P91" s="7" t="str">
        <f t="shared" si="27"/>
        <v xml:space="preserve"> </v>
      </c>
      <c r="Q91" s="6"/>
      <c r="R91" s="6"/>
      <c r="S91" s="7" t="str">
        <f t="shared" si="22"/>
        <v xml:space="preserve"> </v>
      </c>
      <c r="T91" s="6"/>
      <c r="U91" s="6"/>
      <c r="V91" s="9" t="str">
        <f t="shared" si="16"/>
        <v xml:space="preserve"> </v>
      </c>
      <c r="W91" s="22"/>
      <c r="X91" s="6"/>
      <c r="Y91" s="7" t="str">
        <f t="shared" si="28"/>
        <v xml:space="preserve"> </v>
      </c>
      <c r="Z91" s="6"/>
      <c r="AA91" s="6"/>
      <c r="AB91" s="7" t="str">
        <f t="shared" si="29"/>
        <v xml:space="preserve"> </v>
      </c>
      <c r="AC91" s="23"/>
      <c r="AD91" s="2">
        <f t="shared" si="23"/>
        <v>114</v>
      </c>
      <c r="AE91" s="12">
        <f t="shared" si="24"/>
        <v>0</v>
      </c>
      <c r="AF91" s="12">
        <f t="shared" si="25"/>
        <v>114</v>
      </c>
    </row>
    <row r="92" spans="1:32" x14ac:dyDescent="0.25">
      <c r="A92" s="13">
        <v>86</v>
      </c>
      <c r="B92" s="20" t="s">
        <v>120</v>
      </c>
      <c r="C92" s="4">
        <f>VLOOKUP(D92,'[1]Tabelen masters'!C$6:D49,2,FALSE)</f>
        <v>1.35</v>
      </c>
      <c r="D92" s="21">
        <v>35</v>
      </c>
      <c r="E92" s="4">
        <f t="shared" si="19"/>
        <v>1.4</v>
      </c>
      <c r="F92" s="6">
        <v>0</v>
      </c>
      <c r="G92" s="7" t="str">
        <f t="shared" si="20"/>
        <v xml:space="preserve"> </v>
      </c>
      <c r="H92" s="16"/>
      <c r="I92" s="6"/>
      <c r="J92" s="7" t="str">
        <f t="shared" si="14"/>
        <v xml:space="preserve"> </v>
      </c>
      <c r="K92" s="17"/>
      <c r="L92" s="6"/>
      <c r="M92" s="7" t="str">
        <f t="shared" si="26"/>
        <v xml:space="preserve"> </v>
      </c>
      <c r="N92" s="17"/>
      <c r="O92" s="6">
        <v>102</v>
      </c>
      <c r="P92" s="7">
        <f t="shared" si="27"/>
        <v>10</v>
      </c>
      <c r="Q92" s="17"/>
      <c r="R92" s="6"/>
      <c r="S92" s="7" t="str">
        <f t="shared" si="22"/>
        <v xml:space="preserve"> </v>
      </c>
      <c r="T92" s="17"/>
      <c r="U92" s="6"/>
      <c r="V92" s="9" t="str">
        <f t="shared" si="16"/>
        <v xml:space="preserve"> </v>
      </c>
      <c r="W92" s="17"/>
      <c r="X92" s="6"/>
      <c r="Y92" s="7" t="str">
        <f t="shared" si="28"/>
        <v xml:space="preserve"> </v>
      </c>
      <c r="Z92" s="17"/>
      <c r="AA92" s="6"/>
      <c r="AB92" s="7" t="str">
        <f t="shared" si="29"/>
        <v xml:space="preserve"> </v>
      </c>
      <c r="AC92" s="11"/>
      <c r="AD92" s="2">
        <f t="shared" si="23"/>
        <v>112</v>
      </c>
      <c r="AE92" s="12">
        <f t="shared" si="24"/>
        <v>0</v>
      </c>
      <c r="AF92" s="12">
        <f t="shared" si="25"/>
        <v>112</v>
      </c>
    </row>
    <row r="93" spans="1:32" x14ac:dyDescent="0.25">
      <c r="A93" s="2">
        <v>87</v>
      </c>
      <c r="B93" s="20" t="s">
        <v>121</v>
      </c>
      <c r="C93" s="4">
        <f>VLOOKUP(D93,'[1]Tabelen masters'!C$6:D64,2,FALSE)</f>
        <v>1.25</v>
      </c>
      <c r="D93" s="21">
        <v>33</v>
      </c>
      <c r="E93" s="4">
        <f t="shared" si="19"/>
        <v>1.32</v>
      </c>
      <c r="F93" s="6">
        <v>100</v>
      </c>
      <c r="G93" s="7">
        <f t="shared" si="20"/>
        <v>10</v>
      </c>
      <c r="H93" s="8"/>
      <c r="I93" s="6">
        <v>0</v>
      </c>
      <c r="J93" s="7" t="str">
        <f t="shared" si="14"/>
        <v xml:space="preserve"> </v>
      </c>
      <c r="K93" s="6"/>
      <c r="L93" s="6"/>
      <c r="M93" s="7" t="str">
        <f t="shared" si="26"/>
        <v xml:space="preserve"> </v>
      </c>
      <c r="N93" s="6"/>
      <c r="O93" s="6"/>
      <c r="P93" s="7" t="str">
        <f t="shared" si="27"/>
        <v xml:space="preserve"> </v>
      </c>
      <c r="Q93" s="6"/>
      <c r="R93" s="6"/>
      <c r="S93" s="7" t="str">
        <f t="shared" si="22"/>
        <v xml:space="preserve"> </v>
      </c>
      <c r="T93" s="6"/>
      <c r="U93" s="6"/>
      <c r="V93" s="9" t="str">
        <f t="shared" si="16"/>
        <v xml:space="preserve"> </v>
      </c>
      <c r="W93" s="22"/>
      <c r="X93" s="6"/>
      <c r="Y93" s="7" t="str">
        <f t="shared" si="28"/>
        <v xml:space="preserve"> </v>
      </c>
      <c r="Z93" s="6"/>
      <c r="AA93" s="6"/>
      <c r="AB93" s="7" t="str">
        <f t="shared" si="29"/>
        <v xml:space="preserve"> </v>
      </c>
      <c r="AC93" s="11"/>
      <c r="AD93" s="2">
        <f t="shared" si="23"/>
        <v>110</v>
      </c>
      <c r="AE93" s="12">
        <f t="shared" si="24"/>
        <v>0</v>
      </c>
      <c r="AF93" s="12">
        <f t="shared" si="25"/>
        <v>110</v>
      </c>
    </row>
    <row r="94" spans="1:32" x14ac:dyDescent="0.25">
      <c r="A94" s="13">
        <v>88</v>
      </c>
      <c r="B94" s="20" t="s">
        <v>122</v>
      </c>
      <c r="C94" s="4">
        <f>VLOOKUP(D94,'[1]Tabelen masters'!C$6:D224,2,FALSE)</f>
        <v>0.85</v>
      </c>
      <c r="D94" s="21">
        <v>25</v>
      </c>
      <c r="E94" s="4">
        <f t="shared" si="19"/>
        <v>1</v>
      </c>
      <c r="F94" s="6">
        <v>94</v>
      </c>
      <c r="G94" s="7">
        <f t="shared" si="20"/>
        <v>10</v>
      </c>
      <c r="H94" s="16"/>
      <c r="I94" s="6">
        <v>0</v>
      </c>
      <c r="J94" s="7" t="str">
        <f t="shared" si="14"/>
        <v xml:space="preserve"> </v>
      </c>
      <c r="K94" s="17"/>
      <c r="L94" s="6"/>
      <c r="M94" s="7" t="str">
        <f t="shared" si="26"/>
        <v xml:space="preserve"> </v>
      </c>
      <c r="N94" s="17"/>
      <c r="O94" s="6"/>
      <c r="P94" s="7" t="str">
        <f t="shared" si="27"/>
        <v xml:space="preserve"> </v>
      </c>
      <c r="Q94" s="17"/>
      <c r="R94" s="6"/>
      <c r="S94" s="7" t="str">
        <f t="shared" si="22"/>
        <v xml:space="preserve"> </v>
      </c>
      <c r="T94" s="17"/>
      <c r="U94" s="6"/>
      <c r="V94" s="9" t="str">
        <f t="shared" si="16"/>
        <v xml:space="preserve"> </v>
      </c>
      <c r="W94" s="17"/>
      <c r="X94" s="6"/>
      <c r="Y94" s="7" t="str">
        <f t="shared" si="28"/>
        <v xml:space="preserve"> </v>
      </c>
      <c r="Z94" s="17"/>
      <c r="AA94" s="6"/>
      <c r="AB94" s="7" t="str">
        <f t="shared" si="29"/>
        <v xml:space="preserve"> </v>
      </c>
      <c r="AC94" s="11"/>
      <c r="AD94" s="2">
        <f t="shared" si="23"/>
        <v>104</v>
      </c>
      <c r="AE94" s="12">
        <f t="shared" si="24"/>
        <v>0</v>
      </c>
      <c r="AF94" s="12">
        <f t="shared" si="25"/>
        <v>104</v>
      </c>
    </row>
    <row r="95" spans="1:32" x14ac:dyDescent="0.25">
      <c r="A95" s="2">
        <v>89</v>
      </c>
      <c r="B95" s="20" t="s">
        <v>123</v>
      </c>
      <c r="C95" s="4">
        <f>VLOOKUP(D95,'[1]Tabelen masters'!C$6:D228,2,FALSE)</f>
        <v>0.55000000000000004</v>
      </c>
      <c r="D95" s="21">
        <v>20</v>
      </c>
      <c r="E95" s="4">
        <f t="shared" si="19"/>
        <v>0.8</v>
      </c>
      <c r="F95" s="6">
        <v>92</v>
      </c>
      <c r="G95" s="7">
        <f t="shared" si="20"/>
        <v>10</v>
      </c>
      <c r="H95" s="8"/>
      <c r="I95" s="6">
        <v>0</v>
      </c>
      <c r="J95" s="7" t="str">
        <f t="shared" si="14"/>
        <v xml:space="preserve"> </v>
      </c>
      <c r="K95" s="6"/>
      <c r="L95" s="6"/>
      <c r="M95" s="7" t="str">
        <f t="shared" si="26"/>
        <v xml:space="preserve"> </v>
      </c>
      <c r="N95" s="6"/>
      <c r="O95" s="6"/>
      <c r="P95" s="7" t="str">
        <f t="shared" si="27"/>
        <v xml:space="preserve"> </v>
      </c>
      <c r="Q95" s="6"/>
      <c r="R95" s="6"/>
      <c r="S95" s="7" t="str">
        <f t="shared" si="22"/>
        <v xml:space="preserve"> </v>
      </c>
      <c r="T95" s="6"/>
      <c r="U95" s="6"/>
      <c r="V95" s="9" t="str">
        <f t="shared" si="16"/>
        <v xml:space="preserve"> </v>
      </c>
      <c r="W95" s="22"/>
      <c r="X95" s="6"/>
      <c r="Y95" s="7" t="str">
        <f t="shared" si="28"/>
        <v xml:space="preserve"> </v>
      </c>
      <c r="Z95" s="6"/>
      <c r="AA95" s="6"/>
      <c r="AB95" s="7" t="str">
        <f t="shared" si="29"/>
        <v xml:space="preserve"> </v>
      </c>
      <c r="AC95" s="11"/>
      <c r="AD95" s="2">
        <f t="shared" si="23"/>
        <v>102</v>
      </c>
      <c r="AE95" s="12">
        <f t="shared" si="24"/>
        <v>0</v>
      </c>
      <c r="AF95" s="12">
        <f t="shared" si="25"/>
        <v>102</v>
      </c>
    </row>
    <row r="96" spans="1:32" x14ac:dyDescent="0.25">
      <c r="A96" s="13">
        <v>90</v>
      </c>
      <c r="B96" s="29" t="s">
        <v>124</v>
      </c>
      <c r="C96" s="4">
        <f>VLOOKUP(D96,'[1]Tabelen masters'!C$6:D245,2,FALSE)</f>
        <v>1.05</v>
      </c>
      <c r="D96" s="21">
        <v>28</v>
      </c>
      <c r="E96" s="4">
        <f t="shared" si="19"/>
        <v>1.1200000000000001</v>
      </c>
      <c r="F96" s="6">
        <v>0</v>
      </c>
      <c r="G96" s="7" t="str">
        <f t="shared" si="20"/>
        <v xml:space="preserve"> </v>
      </c>
      <c r="H96" s="16"/>
      <c r="I96" s="6"/>
      <c r="J96" s="7" t="str">
        <f t="shared" si="14"/>
        <v xml:space="preserve"> </v>
      </c>
      <c r="K96" s="17"/>
      <c r="L96" s="6"/>
      <c r="M96" s="7" t="str">
        <f t="shared" si="26"/>
        <v xml:space="preserve"> </v>
      </c>
      <c r="N96" s="17"/>
      <c r="O96" s="6">
        <v>91</v>
      </c>
      <c r="P96" s="7">
        <f t="shared" si="27"/>
        <v>10</v>
      </c>
      <c r="Q96" s="17"/>
      <c r="R96" s="6"/>
      <c r="S96" s="7" t="str">
        <f t="shared" si="22"/>
        <v xml:space="preserve"> </v>
      </c>
      <c r="T96" s="17"/>
      <c r="U96" s="6"/>
      <c r="V96" s="9" t="str">
        <f t="shared" si="16"/>
        <v xml:space="preserve"> </v>
      </c>
      <c r="W96" s="17"/>
      <c r="X96" s="6"/>
      <c r="Y96" s="7" t="str">
        <f t="shared" si="28"/>
        <v xml:space="preserve"> </v>
      </c>
      <c r="Z96" s="17"/>
      <c r="AA96" s="6"/>
      <c r="AB96" s="7" t="str">
        <f t="shared" si="29"/>
        <v xml:space="preserve"> </v>
      </c>
      <c r="AC96" s="23"/>
      <c r="AD96" s="2">
        <f t="shared" si="23"/>
        <v>101</v>
      </c>
      <c r="AE96" s="12">
        <f t="shared" si="24"/>
        <v>0</v>
      </c>
      <c r="AF96" s="12">
        <f t="shared" si="25"/>
        <v>101</v>
      </c>
    </row>
    <row r="97" spans="1:32" x14ac:dyDescent="0.25">
      <c r="A97" s="2">
        <v>91</v>
      </c>
      <c r="B97" s="29" t="s">
        <v>125</v>
      </c>
      <c r="C97" s="4">
        <f>VLOOKUP(D97,'[1]Tabelen masters'!C$6:D244,2,FALSE)</f>
        <v>1.25</v>
      </c>
      <c r="D97" s="21">
        <v>33</v>
      </c>
      <c r="E97" s="4">
        <f t="shared" si="19"/>
        <v>1.32</v>
      </c>
      <c r="F97" s="6">
        <v>0</v>
      </c>
      <c r="G97" s="7" t="str">
        <f t="shared" si="20"/>
        <v xml:space="preserve"> </v>
      </c>
      <c r="H97" s="8"/>
      <c r="I97" s="6"/>
      <c r="J97" s="7" t="str">
        <f t="shared" si="14"/>
        <v xml:space="preserve"> </v>
      </c>
      <c r="K97" s="6"/>
      <c r="L97" s="6"/>
      <c r="M97" s="7" t="str">
        <f t="shared" si="26"/>
        <v xml:space="preserve"> </v>
      </c>
      <c r="N97" s="6"/>
      <c r="O97" s="6">
        <v>87</v>
      </c>
      <c r="P97" s="7">
        <f t="shared" si="27"/>
        <v>10</v>
      </c>
      <c r="Q97" s="6"/>
      <c r="R97" s="6"/>
      <c r="S97" s="7" t="str">
        <f t="shared" si="22"/>
        <v xml:space="preserve"> </v>
      </c>
      <c r="T97" s="6"/>
      <c r="U97" s="6"/>
      <c r="V97" s="9" t="str">
        <f t="shared" si="16"/>
        <v xml:space="preserve"> </v>
      </c>
      <c r="W97" s="22"/>
      <c r="X97" s="6"/>
      <c r="Y97" s="7" t="str">
        <f t="shared" si="28"/>
        <v xml:space="preserve"> </v>
      </c>
      <c r="Z97" s="6"/>
      <c r="AA97" s="6"/>
      <c r="AB97" s="7" t="str">
        <f t="shared" si="29"/>
        <v xml:space="preserve"> </v>
      </c>
      <c r="AC97" s="11"/>
      <c r="AD97" s="2">
        <f t="shared" si="23"/>
        <v>97</v>
      </c>
      <c r="AE97" s="12">
        <f t="shared" si="24"/>
        <v>0</v>
      </c>
      <c r="AF97" s="12">
        <f t="shared" si="25"/>
        <v>97</v>
      </c>
    </row>
    <row r="98" spans="1:32" x14ac:dyDescent="0.25">
      <c r="A98" s="13">
        <v>92</v>
      </c>
      <c r="B98" s="20" t="s">
        <v>126</v>
      </c>
      <c r="C98" s="4">
        <f>VLOOKUP(D98,'[1]Tabelen masters'!C$6:D155,2,FALSE)</f>
        <v>0.47</v>
      </c>
      <c r="D98" s="21">
        <v>18</v>
      </c>
      <c r="E98" s="4">
        <f t="shared" si="19"/>
        <v>0.72</v>
      </c>
      <c r="F98" s="6">
        <v>0</v>
      </c>
      <c r="G98" s="7" t="str">
        <f t="shared" si="20"/>
        <v xml:space="preserve"> </v>
      </c>
      <c r="H98" s="16"/>
      <c r="I98" s="6"/>
      <c r="J98" s="7" t="str">
        <f t="shared" si="14"/>
        <v xml:space="preserve"> </v>
      </c>
      <c r="K98" s="17"/>
      <c r="L98" s="6"/>
      <c r="M98" s="7" t="str">
        <f t="shared" si="26"/>
        <v xml:space="preserve"> </v>
      </c>
      <c r="N98" s="17"/>
      <c r="O98" s="6"/>
      <c r="P98" s="7" t="str">
        <f t="shared" si="27"/>
        <v xml:space="preserve"> </v>
      </c>
      <c r="Q98" s="17"/>
      <c r="R98" s="6"/>
      <c r="S98" s="7" t="str">
        <f t="shared" si="22"/>
        <v xml:space="preserve"> </v>
      </c>
      <c r="T98" s="17"/>
      <c r="U98" s="6"/>
      <c r="V98" s="9" t="str">
        <f t="shared" si="16"/>
        <v xml:space="preserve"> </v>
      </c>
      <c r="W98" s="17"/>
      <c r="X98" s="6"/>
      <c r="Y98" s="7" t="str">
        <f t="shared" si="28"/>
        <v xml:space="preserve"> </v>
      </c>
      <c r="Z98" s="17"/>
      <c r="AA98" s="6">
        <v>86</v>
      </c>
      <c r="AB98" s="7">
        <f t="shared" si="29"/>
        <v>10</v>
      </c>
      <c r="AC98" s="11"/>
      <c r="AD98" s="2">
        <f t="shared" si="23"/>
        <v>96</v>
      </c>
      <c r="AE98" s="12">
        <f t="shared" si="24"/>
        <v>0</v>
      </c>
      <c r="AF98" s="12">
        <f t="shared" si="25"/>
        <v>96</v>
      </c>
    </row>
    <row r="99" spans="1:32" x14ac:dyDescent="0.25">
      <c r="A99" s="2">
        <v>93</v>
      </c>
      <c r="B99" s="20" t="s">
        <v>127</v>
      </c>
      <c r="C99" s="4">
        <f>VLOOKUP(D99,'[1]Tabelen masters'!C$6:D156,2,FALSE)</f>
        <v>0.55000000000000004</v>
      </c>
      <c r="D99" s="21">
        <v>20</v>
      </c>
      <c r="E99" s="4">
        <f t="shared" si="19"/>
        <v>0.8</v>
      </c>
      <c r="F99" s="6">
        <v>85</v>
      </c>
      <c r="G99" s="7">
        <f t="shared" si="20"/>
        <v>10</v>
      </c>
      <c r="H99" s="8"/>
      <c r="I99" s="6">
        <v>0</v>
      </c>
      <c r="J99" s="7" t="str">
        <f t="shared" si="14"/>
        <v xml:space="preserve"> </v>
      </c>
      <c r="K99" s="6"/>
      <c r="L99" s="6"/>
      <c r="M99" s="7" t="str">
        <f t="shared" si="26"/>
        <v xml:space="preserve"> </v>
      </c>
      <c r="N99" s="6"/>
      <c r="O99" s="6"/>
      <c r="P99" s="7" t="str">
        <f t="shared" si="27"/>
        <v xml:space="preserve"> </v>
      </c>
      <c r="Q99" s="6"/>
      <c r="R99" s="6"/>
      <c r="S99" s="7" t="str">
        <f t="shared" si="22"/>
        <v xml:space="preserve"> </v>
      </c>
      <c r="T99" s="6"/>
      <c r="U99" s="6"/>
      <c r="V99" s="9" t="str">
        <f t="shared" si="16"/>
        <v xml:space="preserve"> </v>
      </c>
      <c r="W99" s="22"/>
      <c r="X99" s="6"/>
      <c r="Y99" s="7" t="str">
        <f t="shared" si="28"/>
        <v xml:space="preserve"> </v>
      </c>
      <c r="Z99" s="6"/>
      <c r="AA99" s="6"/>
      <c r="AB99" s="7" t="str">
        <f t="shared" si="29"/>
        <v xml:space="preserve"> </v>
      </c>
      <c r="AC99" s="11"/>
      <c r="AD99" s="2">
        <f t="shared" si="23"/>
        <v>95</v>
      </c>
      <c r="AE99" s="12">
        <f t="shared" si="24"/>
        <v>0</v>
      </c>
      <c r="AF99" s="12">
        <f t="shared" si="25"/>
        <v>95</v>
      </c>
    </row>
    <row r="100" spans="1:32" x14ac:dyDescent="0.25">
      <c r="A100" s="13">
        <v>94</v>
      </c>
      <c r="B100" s="20" t="s">
        <v>128</v>
      </c>
      <c r="C100" s="4">
        <f>VLOOKUP(D100,'[1]Tabelen masters'!C$6:D86,2,FALSE)</f>
        <v>0.65</v>
      </c>
      <c r="D100" s="21">
        <v>22</v>
      </c>
      <c r="E100" s="4">
        <f t="shared" si="19"/>
        <v>0.88</v>
      </c>
      <c r="F100" s="6">
        <v>0</v>
      </c>
      <c r="G100" s="7" t="str">
        <f t="shared" si="20"/>
        <v xml:space="preserve"> </v>
      </c>
      <c r="H100" s="16"/>
      <c r="I100" s="6"/>
      <c r="J100" s="7" t="str">
        <f t="shared" si="14"/>
        <v xml:space="preserve"> </v>
      </c>
      <c r="K100" s="17"/>
      <c r="L100" s="6"/>
      <c r="M100" s="7" t="str">
        <f t="shared" si="26"/>
        <v xml:space="preserve"> </v>
      </c>
      <c r="N100" s="17"/>
      <c r="O100" s="6"/>
      <c r="P100" s="7" t="str">
        <f t="shared" si="27"/>
        <v xml:space="preserve"> </v>
      </c>
      <c r="Q100" s="17"/>
      <c r="R100" s="6"/>
      <c r="S100" s="7" t="str">
        <f t="shared" si="22"/>
        <v xml:space="preserve"> </v>
      </c>
      <c r="T100" s="17"/>
      <c r="U100" s="6"/>
      <c r="V100" s="9" t="str">
        <f t="shared" si="16"/>
        <v xml:space="preserve"> </v>
      </c>
      <c r="W100" s="17"/>
      <c r="X100" s="6"/>
      <c r="Y100" s="7" t="str">
        <f t="shared" si="28"/>
        <v xml:space="preserve"> </v>
      </c>
      <c r="Z100" s="17"/>
      <c r="AA100" s="6">
        <v>84</v>
      </c>
      <c r="AB100" s="7">
        <f t="shared" si="29"/>
        <v>10</v>
      </c>
      <c r="AC100" s="24"/>
      <c r="AD100" s="2">
        <f t="shared" si="23"/>
        <v>94</v>
      </c>
      <c r="AE100" s="12">
        <f t="shared" si="24"/>
        <v>0</v>
      </c>
      <c r="AF100" s="12">
        <f t="shared" si="25"/>
        <v>94</v>
      </c>
    </row>
    <row r="101" spans="1:32" x14ac:dyDescent="0.25">
      <c r="A101" s="2">
        <v>95</v>
      </c>
      <c r="B101" s="29" t="s">
        <v>129</v>
      </c>
      <c r="C101" s="4">
        <f>VLOOKUP(D101,'[1]Tabelen masters'!C$6:D251,2,FALSE)</f>
        <v>1.25</v>
      </c>
      <c r="D101" s="21">
        <v>33</v>
      </c>
      <c r="E101" s="4">
        <f t="shared" si="19"/>
        <v>1.32</v>
      </c>
      <c r="F101" s="6">
        <v>0</v>
      </c>
      <c r="G101" s="7" t="str">
        <f t="shared" si="20"/>
        <v xml:space="preserve"> </v>
      </c>
      <c r="H101" s="8"/>
      <c r="I101" s="6"/>
      <c r="J101" s="7" t="str">
        <f t="shared" si="14"/>
        <v xml:space="preserve"> </v>
      </c>
      <c r="K101" s="6"/>
      <c r="L101" s="6"/>
      <c r="M101" s="7" t="str">
        <f t="shared" si="26"/>
        <v xml:space="preserve"> </v>
      </c>
      <c r="N101" s="6"/>
      <c r="O101" s="6"/>
      <c r="P101" s="7" t="str">
        <f t="shared" si="27"/>
        <v xml:space="preserve"> </v>
      </c>
      <c r="Q101" s="6"/>
      <c r="R101" s="6">
        <v>83</v>
      </c>
      <c r="S101" s="7">
        <f t="shared" si="22"/>
        <v>10</v>
      </c>
      <c r="T101" s="6"/>
      <c r="U101" s="6"/>
      <c r="V101" s="9" t="str">
        <f t="shared" si="16"/>
        <v xml:space="preserve"> </v>
      </c>
      <c r="W101" s="22"/>
      <c r="X101" s="6"/>
      <c r="Y101" s="7" t="str">
        <f t="shared" si="28"/>
        <v xml:space="preserve"> </v>
      </c>
      <c r="Z101" s="6"/>
      <c r="AA101" s="6"/>
      <c r="AB101" s="7" t="str">
        <f t="shared" si="29"/>
        <v xml:space="preserve"> </v>
      </c>
      <c r="AC101" s="23"/>
      <c r="AD101" s="2">
        <f t="shared" si="23"/>
        <v>93</v>
      </c>
      <c r="AE101" s="12">
        <f t="shared" si="24"/>
        <v>0</v>
      </c>
      <c r="AF101" s="12">
        <f t="shared" si="25"/>
        <v>93</v>
      </c>
    </row>
    <row r="102" spans="1:32" x14ac:dyDescent="0.25">
      <c r="A102" s="13">
        <v>96</v>
      </c>
      <c r="B102" s="29" t="s">
        <v>130</v>
      </c>
      <c r="C102" s="4">
        <f>VLOOKUP(D102,'[1]Tabelen masters'!C$6:D110,2,FALSE)</f>
        <v>1.35</v>
      </c>
      <c r="D102" s="21">
        <v>35</v>
      </c>
      <c r="E102" s="4">
        <f t="shared" si="19"/>
        <v>1.4</v>
      </c>
      <c r="F102" s="6">
        <v>82</v>
      </c>
      <c r="G102" s="7">
        <f t="shared" si="20"/>
        <v>10</v>
      </c>
      <c r="H102" s="16"/>
      <c r="I102" s="6">
        <v>0</v>
      </c>
      <c r="J102" s="7" t="str">
        <f t="shared" si="14"/>
        <v xml:space="preserve"> </v>
      </c>
      <c r="K102" s="17"/>
      <c r="L102" s="6"/>
      <c r="M102" s="7" t="str">
        <f t="shared" si="26"/>
        <v xml:space="preserve"> </v>
      </c>
      <c r="N102" s="17"/>
      <c r="O102" s="6"/>
      <c r="P102" s="7" t="str">
        <f t="shared" si="27"/>
        <v xml:space="preserve"> </v>
      </c>
      <c r="Q102" s="17"/>
      <c r="R102" s="6"/>
      <c r="S102" s="7" t="str">
        <f t="shared" si="22"/>
        <v xml:space="preserve"> </v>
      </c>
      <c r="T102" s="17"/>
      <c r="U102" s="6"/>
      <c r="V102" s="9" t="str">
        <f t="shared" si="16"/>
        <v xml:space="preserve"> </v>
      </c>
      <c r="W102" s="17"/>
      <c r="X102" s="6"/>
      <c r="Y102" s="7" t="str">
        <f t="shared" si="28"/>
        <v xml:space="preserve"> </v>
      </c>
      <c r="Z102" s="17"/>
      <c r="AA102" s="6"/>
      <c r="AB102" s="7" t="str">
        <f t="shared" si="29"/>
        <v xml:space="preserve"> </v>
      </c>
      <c r="AC102" s="23"/>
      <c r="AD102" s="2">
        <f t="shared" si="23"/>
        <v>92</v>
      </c>
      <c r="AE102" s="12">
        <f t="shared" si="24"/>
        <v>0</v>
      </c>
      <c r="AF102" s="12">
        <f t="shared" si="25"/>
        <v>92</v>
      </c>
    </row>
    <row r="103" spans="1:32" x14ac:dyDescent="0.25">
      <c r="A103" s="2">
        <v>97</v>
      </c>
      <c r="B103" s="20" t="s">
        <v>131</v>
      </c>
      <c r="C103" s="4">
        <f>VLOOKUP(D103,'[1]Tabelen masters'!C$6:D148,2,FALSE)</f>
        <v>1.35</v>
      </c>
      <c r="D103" s="21">
        <v>35</v>
      </c>
      <c r="E103" s="4">
        <f t="shared" si="19"/>
        <v>1.4</v>
      </c>
      <c r="F103" s="6">
        <v>0</v>
      </c>
      <c r="G103" s="7" t="str">
        <f t="shared" si="20"/>
        <v xml:space="preserve"> </v>
      </c>
      <c r="H103" s="8"/>
      <c r="I103" s="6"/>
      <c r="J103" s="7" t="str">
        <f t="shared" si="14"/>
        <v xml:space="preserve"> </v>
      </c>
      <c r="K103" s="6"/>
      <c r="L103" s="6"/>
      <c r="M103" s="7" t="str">
        <f t="shared" si="26"/>
        <v xml:space="preserve"> </v>
      </c>
      <c r="N103" s="6"/>
      <c r="O103" s="6"/>
      <c r="P103" s="7" t="str">
        <f t="shared" si="27"/>
        <v xml:space="preserve"> </v>
      </c>
      <c r="Q103" s="6"/>
      <c r="R103" s="6"/>
      <c r="S103" s="7" t="str">
        <f t="shared" si="22"/>
        <v xml:space="preserve"> </v>
      </c>
      <c r="T103" s="6"/>
      <c r="U103" s="6"/>
      <c r="V103" s="9" t="str">
        <f t="shared" si="16"/>
        <v xml:space="preserve"> </v>
      </c>
      <c r="W103" s="22"/>
      <c r="X103" s="6">
        <v>81</v>
      </c>
      <c r="Y103" s="7">
        <f t="shared" si="28"/>
        <v>10</v>
      </c>
      <c r="Z103" s="6"/>
      <c r="AA103" s="6"/>
      <c r="AB103" s="7" t="str">
        <f t="shared" si="29"/>
        <v xml:space="preserve"> </v>
      </c>
      <c r="AC103" s="23"/>
      <c r="AD103" s="2">
        <f t="shared" si="23"/>
        <v>91</v>
      </c>
      <c r="AE103" s="12">
        <f t="shared" si="24"/>
        <v>0</v>
      </c>
      <c r="AF103" s="12">
        <f t="shared" si="25"/>
        <v>91</v>
      </c>
    </row>
    <row r="104" spans="1:32" x14ac:dyDescent="0.25">
      <c r="A104" s="13">
        <v>98</v>
      </c>
      <c r="B104" s="20" t="s">
        <v>132</v>
      </c>
      <c r="C104" s="4">
        <f>VLOOKUP(D104,'[1]Tabelen masters'!C$6:D221,2,FALSE)</f>
        <v>1.25</v>
      </c>
      <c r="D104" s="21">
        <v>33</v>
      </c>
      <c r="E104" s="4">
        <f t="shared" si="19"/>
        <v>1.32</v>
      </c>
      <c r="F104" s="6">
        <v>0</v>
      </c>
      <c r="G104" s="7" t="str">
        <f t="shared" si="20"/>
        <v xml:space="preserve"> </v>
      </c>
      <c r="H104" s="16"/>
      <c r="I104" s="6"/>
      <c r="J104" s="7" t="str">
        <f t="shared" si="14"/>
        <v xml:space="preserve"> </v>
      </c>
      <c r="K104" s="17"/>
      <c r="L104" s="6">
        <v>77</v>
      </c>
      <c r="M104" s="7">
        <f t="shared" si="26"/>
        <v>10</v>
      </c>
      <c r="N104" s="17"/>
      <c r="O104" s="6"/>
      <c r="P104" s="7" t="str">
        <f t="shared" si="27"/>
        <v xml:space="preserve"> </v>
      </c>
      <c r="Q104" s="17"/>
      <c r="R104" s="6"/>
      <c r="S104" s="7" t="str">
        <f t="shared" si="22"/>
        <v xml:space="preserve"> </v>
      </c>
      <c r="T104" s="17"/>
      <c r="U104" s="6"/>
      <c r="V104" s="9" t="str">
        <f t="shared" si="16"/>
        <v xml:space="preserve"> </v>
      </c>
      <c r="W104" s="17"/>
      <c r="X104" s="6"/>
      <c r="Y104" s="7" t="str">
        <f t="shared" si="28"/>
        <v xml:space="preserve"> </v>
      </c>
      <c r="Z104" s="17"/>
      <c r="AA104" s="6"/>
      <c r="AB104" s="7" t="str">
        <f t="shared" si="29"/>
        <v xml:space="preserve"> </v>
      </c>
      <c r="AC104" s="23"/>
      <c r="AD104" s="2">
        <f t="shared" si="23"/>
        <v>87</v>
      </c>
      <c r="AE104" s="12">
        <f t="shared" si="24"/>
        <v>0</v>
      </c>
      <c r="AF104" s="12">
        <f t="shared" si="25"/>
        <v>87</v>
      </c>
    </row>
    <row r="105" spans="1:32" x14ac:dyDescent="0.25">
      <c r="A105" s="2">
        <v>99</v>
      </c>
      <c r="B105" s="20" t="s">
        <v>133</v>
      </c>
      <c r="C105" s="4">
        <f>VLOOKUP(D105,'[1]Tabelen masters'!C$6:D138,2,FALSE)</f>
        <v>0.37</v>
      </c>
      <c r="D105" s="21">
        <v>15</v>
      </c>
      <c r="E105" s="4">
        <f t="shared" si="19"/>
        <v>0.6</v>
      </c>
      <c r="F105" s="6">
        <v>0</v>
      </c>
      <c r="G105" s="7" t="str">
        <f t="shared" si="20"/>
        <v xml:space="preserve"> </v>
      </c>
      <c r="H105" s="8"/>
      <c r="I105" s="6">
        <v>76</v>
      </c>
      <c r="J105" s="7">
        <f t="shared" si="14"/>
        <v>10</v>
      </c>
      <c r="K105" s="6"/>
      <c r="L105" s="6"/>
      <c r="M105" s="7" t="str">
        <f t="shared" si="26"/>
        <v xml:space="preserve"> </v>
      </c>
      <c r="N105" s="6"/>
      <c r="O105" s="6"/>
      <c r="P105" s="7" t="str">
        <f t="shared" si="27"/>
        <v xml:space="preserve"> </v>
      </c>
      <c r="Q105" s="6"/>
      <c r="R105" s="6"/>
      <c r="S105" s="7" t="str">
        <f t="shared" si="22"/>
        <v xml:space="preserve"> </v>
      </c>
      <c r="T105" s="6"/>
      <c r="U105" s="6"/>
      <c r="V105" s="9" t="str">
        <f t="shared" si="16"/>
        <v xml:space="preserve"> </v>
      </c>
      <c r="W105" s="22"/>
      <c r="X105" s="6"/>
      <c r="Y105" s="7" t="str">
        <f t="shared" si="28"/>
        <v xml:space="preserve"> </v>
      </c>
      <c r="Z105" s="6"/>
      <c r="AA105" s="6"/>
      <c r="AB105" s="7" t="str">
        <f t="shared" si="29"/>
        <v xml:space="preserve"> </v>
      </c>
      <c r="AC105" s="11"/>
      <c r="AD105" s="2">
        <f t="shared" si="23"/>
        <v>86</v>
      </c>
      <c r="AE105" s="12">
        <f t="shared" si="24"/>
        <v>0</v>
      </c>
      <c r="AF105" s="12">
        <f t="shared" si="25"/>
        <v>86</v>
      </c>
    </row>
    <row r="106" spans="1:32" x14ac:dyDescent="0.25">
      <c r="A106" s="13">
        <v>100</v>
      </c>
      <c r="B106" s="29" t="s">
        <v>134</v>
      </c>
      <c r="C106" s="4">
        <f>VLOOKUP(D106,'[1]Tabelen masters'!C$6:D253,2,FALSE)</f>
        <v>0.85</v>
      </c>
      <c r="D106" s="21">
        <v>25</v>
      </c>
      <c r="E106" s="4">
        <f t="shared" si="19"/>
        <v>1</v>
      </c>
      <c r="F106" s="6">
        <v>0</v>
      </c>
      <c r="G106" s="7" t="str">
        <f t="shared" si="20"/>
        <v xml:space="preserve"> </v>
      </c>
      <c r="H106" s="16"/>
      <c r="I106" s="6"/>
      <c r="J106" s="7" t="str">
        <f t="shared" si="14"/>
        <v xml:space="preserve"> </v>
      </c>
      <c r="K106" s="17"/>
      <c r="L106" s="6"/>
      <c r="M106" s="7" t="str">
        <f t="shared" si="26"/>
        <v xml:space="preserve"> </v>
      </c>
      <c r="N106" s="17"/>
      <c r="O106" s="6"/>
      <c r="P106" s="7" t="str">
        <f t="shared" si="27"/>
        <v xml:space="preserve"> </v>
      </c>
      <c r="Q106" s="17"/>
      <c r="R106" s="6"/>
      <c r="S106" s="7" t="str">
        <f t="shared" si="22"/>
        <v xml:space="preserve"> </v>
      </c>
      <c r="T106" s="17"/>
      <c r="U106" s="6"/>
      <c r="V106" s="9" t="str">
        <f t="shared" si="16"/>
        <v xml:space="preserve"> </v>
      </c>
      <c r="W106" s="17"/>
      <c r="X106" s="6">
        <v>75</v>
      </c>
      <c r="Y106" s="7">
        <f t="shared" si="28"/>
        <v>10</v>
      </c>
      <c r="Z106" s="17"/>
      <c r="AA106" s="6"/>
      <c r="AB106" s="7" t="str">
        <f t="shared" si="29"/>
        <v xml:space="preserve"> </v>
      </c>
      <c r="AC106" s="23"/>
      <c r="AD106" s="2">
        <f t="shared" si="23"/>
        <v>85</v>
      </c>
      <c r="AE106" s="12">
        <f t="shared" si="24"/>
        <v>0</v>
      </c>
      <c r="AF106" s="12">
        <f t="shared" si="25"/>
        <v>85</v>
      </c>
    </row>
    <row r="107" spans="1:32" x14ac:dyDescent="0.25">
      <c r="A107" s="2">
        <v>101</v>
      </c>
      <c r="B107" s="29" t="s">
        <v>135</v>
      </c>
      <c r="C107" s="4">
        <f>VLOOKUP(D107,'[1]Tabelen masters'!C$6:D254,2,FALSE)</f>
        <v>1.55</v>
      </c>
      <c r="D107" s="21">
        <v>40</v>
      </c>
      <c r="E107" s="4">
        <f t="shared" si="19"/>
        <v>1.6</v>
      </c>
      <c r="F107" s="6">
        <v>0</v>
      </c>
      <c r="G107" s="7" t="str">
        <f t="shared" si="20"/>
        <v xml:space="preserve"> </v>
      </c>
      <c r="H107" s="8"/>
      <c r="I107" s="6"/>
      <c r="J107" s="7" t="str">
        <f t="shared" si="14"/>
        <v xml:space="preserve"> </v>
      </c>
      <c r="K107" s="6"/>
      <c r="L107" s="6"/>
      <c r="M107" s="7" t="str">
        <f t="shared" si="26"/>
        <v xml:space="preserve"> </v>
      </c>
      <c r="N107" s="6"/>
      <c r="O107" s="6"/>
      <c r="P107" s="7" t="str">
        <f t="shared" si="27"/>
        <v xml:space="preserve"> </v>
      </c>
      <c r="Q107" s="6"/>
      <c r="R107" s="6"/>
      <c r="S107" s="7" t="str">
        <f t="shared" si="22"/>
        <v xml:space="preserve"> </v>
      </c>
      <c r="T107" s="6"/>
      <c r="U107" s="6"/>
      <c r="V107" s="9" t="str">
        <f t="shared" si="16"/>
        <v xml:space="preserve"> </v>
      </c>
      <c r="W107" s="22"/>
      <c r="X107" s="6">
        <v>73</v>
      </c>
      <c r="Y107" s="7">
        <f t="shared" si="28"/>
        <v>10</v>
      </c>
      <c r="Z107" s="6"/>
      <c r="AA107" s="6"/>
      <c r="AB107" s="7" t="str">
        <f t="shared" si="29"/>
        <v xml:space="preserve"> </v>
      </c>
      <c r="AC107" s="11"/>
      <c r="AD107" s="2">
        <f t="shared" si="23"/>
        <v>83</v>
      </c>
      <c r="AE107" s="12">
        <f t="shared" si="24"/>
        <v>0</v>
      </c>
      <c r="AF107" s="12">
        <f t="shared" si="25"/>
        <v>83</v>
      </c>
    </row>
    <row r="108" spans="1:32" x14ac:dyDescent="0.25">
      <c r="A108" s="13">
        <v>102</v>
      </c>
      <c r="B108" s="20" t="s">
        <v>136</v>
      </c>
      <c r="C108" s="4">
        <f>VLOOKUP(D108,'[1]Tabelen masters'!C$6:D220,2,FALSE)</f>
        <v>0.75</v>
      </c>
      <c r="D108" s="21">
        <v>23</v>
      </c>
      <c r="E108" s="4">
        <f t="shared" si="19"/>
        <v>0.92</v>
      </c>
      <c r="F108" s="6">
        <v>0</v>
      </c>
      <c r="G108" s="7" t="str">
        <f t="shared" si="20"/>
        <v xml:space="preserve"> </v>
      </c>
      <c r="H108" s="16"/>
      <c r="I108" s="6"/>
      <c r="J108" s="7" t="str">
        <f t="shared" si="14"/>
        <v xml:space="preserve"> </v>
      </c>
      <c r="K108" s="17"/>
      <c r="L108" s="6"/>
      <c r="M108" s="7" t="str">
        <f t="shared" si="26"/>
        <v xml:space="preserve"> </v>
      </c>
      <c r="N108" s="17"/>
      <c r="O108" s="6"/>
      <c r="P108" s="7" t="str">
        <f t="shared" si="27"/>
        <v xml:space="preserve"> </v>
      </c>
      <c r="Q108" s="17"/>
      <c r="R108" s="6"/>
      <c r="S108" s="7" t="str">
        <f t="shared" si="22"/>
        <v xml:space="preserve"> </v>
      </c>
      <c r="T108" s="17"/>
      <c r="U108" s="6"/>
      <c r="V108" s="9" t="str">
        <f t="shared" si="16"/>
        <v xml:space="preserve"> </v>
      </c>
      <c r="W108" s="17"/>
      <c r="X108" s="6">
        <v>72</v>
      </c>
      <c r="Y108" s="7">
        <f t="shared" si="28"/>
        <v>10</v>
      </c>
      <c r="Z108" s="17"/>
      <c r="AA108" s="6"/>
      <c r="AB108" s="7" t="str">
        <f t="shared" si="29"/>
        <v xml:space="preserve"> </v>
      </c>
      <c r="AC108" s="23"/>
      <c r="AD108" s="2">
        <f t="shared" si="23"/>
        <v>82</v>
      </c>
      <c r="AE108" s="12">
        <f t="shared" si="24"/>
        <v>0</v>
      </c>
      <c r="AF108" s="12">
        <f t="shared" si="25"/>
        <v>82</v>
      </c>
    </row>
    <row r="109" spans="1:32" x14ac:dyDescent="0.25">
      <c r="A109" s="2">
        <v>103</v>
      </c>
      <c r="B109" s="20" t="s">
        <v>137</v>
      </c>
      <c r="C109" s="4">
        <f>VLOOKUP(D109,'[1]Tabelen masters'!C$6:D208,2,FALSE)</f>
        <v>0.95</v>
      </c>
      <c r="D109" s="21">
        <v>26</v>
      </c>
      <c r="E109" s="4">
        <f t="shared" si="19"/>
        <v>1.04</v>
      </c>
      <c r="F109" s="6">
        <v>0</v>
      </c>
      <c r="G109" s="7" t="str">
        <f t="shared" si="20"/>
        <v xml:space="preserve"> </v>
      </c>
      <c r="H109" s="8"/>
      <c r="I109" s="6"/>
      <c r="J109" s="7" t="str">
        <f t="shared" si="14"/>
        <v xml:space="preserve"> </v>
      </c>
      <c r="K109" s="6"/>
      <c r="L109" s="6">
        <v>71</v>
      </c>
      <c r="M109" s="7">
        <f t="shared" si="26"/>
        <v>10</v>
      </c>
      <c r="N109" s="6"/>
      <c r="O109" s="6"/>
      <c r="P109" s="7" t="str">
        <f t="shared" si="27"/>
        <v xml:space="preserve"> </v>
      </c>
      <c r="Q109" s="6"/>
      <c r="R109" s="6"/>
      <c r="S109" s="7" t="str">
        <f t="shared" si="22"/>
        <v xml:space="preserve"> </v>
      </c>
      <c r="T109" s="6"/>
      <c r="U109" s="6"/>
      <c r="V109" s="9" t="str">
        <f t="shared" si="16"/>
        <v xml:space="preserve"> </v>
      </c>
      <c r="W109" s="22"/>
      <c r="X109" s="6"/>
      <c r="Y109" s="7" t="str">
        <f t="shared" si="28"/>
        <v xml:space="preserve"> </v>
      </c>
      <c r="Z109" s="6"/>
      <c r="AA109" s="6"/>
      <c r="AB109" s="7" t="str">
        <f t="shared" si="29"/>
        <v xml:space="preserve"> </v>
      </c>
      <c r="AC109" s="23"/>
      <c r="AD109" s="2">
        <f t="shared" si="23"/>
        <v>81</v>
      </c>
      <c r="AE109" s="12">
        <f t="shared" si="24"/>
        <v>0</v>
      </c>
      <c r="AF109" s="12">
        <f t="shared" si="25"/>
        <v>81</v>
      </c>
    </row>
    <row r="110" spans="1:32" x14ac:dyDescent="0.25">
      <c r="A110" s="13">
        <v>104</v>
      </c>
      <c r="B110" s="29" t="s">
        <v>138</v>
      </c>
      <c r="C110" s="4">
        <f>VLOOKUP(D110,'[1]Tabelen masters'!C$6:D255,2,FALSE)</f>
        <v>0.42</v>
      </c>
      <c r="D110" s="21">
        <v>17</v>
      </c>
      <c r="E110" s="4">
        <f t="shared" si="19"/>
        <v>0.68</v>
      </c>
      <c r="F110" s="6">
        <v>0</v>
      </c>
      <c r="G110" s="7" t="str">
        <f t="shared" si="20"/>
        <v xml:space="preserve"> </v>
      </c>
      <c r="H110" s="16"/>
      <c r="I110" s="6"/>
      <c r="J110" s="7" t="str">
        <f t="shared" si="14"/>
        <v xml:space="preserve"> </v>
      </c>
      <c r="K110" s="17"/>
      <c r="L110" s="6"/>
      <c r="M110" s="7" t="str">
        <f t="shared" si="26"/>
        <v xml:space="preserve"> </v>
      </c>
      <c r="N110" s="17"/>
      <c r="O110" s="6"/>
      <c r="P110" s="7" t="str">
        <f t="shared" si="27"/>
        <v xml:space="preserve"> </v>
      </c>
      <c r="Q110" s="17"/>
      <c r="R110" s="6"/>
      <c r="S110" s="7" t="str">
        <f t="shared" si="22"/>
        <v xml:space="preserve"> </v>
      </c>
      <c r="T110" s="17"/>
      <c r="U110" s="6"/>
      <c r="V110" s="9" t="str">
        <f t="shared" si="16"/>
        <v xml:space="preserve"> </v>
      </c>
      <c r="W110" s="17"/>
      <c r="X110" s="6">
        <v>69</v>
      </c>
      <c r="Y110" s="7">
        <f t="shared" si="28"/>
        <v>10</v>
      </c>
      <c r="Z110" s="17"/>
      <c r="AA110" s="6"/>
      <c r="AB110" s="7" t="str">
        <f t="shared" si="29"/>
        <v xml:space="preserve"> </v>
      </c>
      <c r="AC110" s="23"/>
      <c r="AD110" s="2">
        <f t="shared" si="23"/>
        <v>79</v>
      </c>
      <c r="AE110" s="12">
        <f t="shared" si="24"/>
        <v>0</v>
      </c>
      <c r="AF110" s="12">
        <f t="shared" si="25"/>
        <v>79</v>
      </c>
    </row>
    <row r="111" spans="1:32" x14ac:dyDescent="0.25">
      <c r="A111" s="2">
        <v>105</v>
      </c>
      <c r="B111" s="29" t="s">
        <v>139</v>
      </c>
      <c r="C111" s="4">
        <f>VLOOKUP(D111,'[1]Tabelen masters'!C$6:D256,2,FALSE)</f>
        <v>1.35</v>
      </c>
      <c r="D111" s="21">
        <v>35</v>
      </c>
      <c r="E111" s="4">
        <f t="shared" si="19"/>
        <v>1.4</v>
      </c>
      <c r="F111" s="6">
        <v>0</v>
      </c>
      <c r="G111" s="7" t="str">
        <f t="shared" si="20"/>
        <v xml:space="preserve"> </v>
      </c>
      <c r="H111" s="8"/>
      <c r="I111" s="6"/>
      <c r="J111" s="7" t="str">
        <f t="shared" ref="J111:J115" si="30">IF(I111&lt;=1," ",10)</f>
        <v xml:space="preserve"> </v>
      </c>
      <c r="K111" s="6"/>
      <c r="L111" s="6"/>
      <c r="M111" s="7" t="str">
        <f t="shared" si="26"/>
        <v xml:space="preserve"> </v>
      </c>
      <c r="N111" s="6"/>
      <c r="O111" s="6"/>
      <c r="P111" s="7" t="str">
        <f t="shared" si="27"/>
        <v xml:space="preserve"> </v>
      </c>
      <c r="Q111" s="6"/>
      <c r="R111" s="6"/>
      <c r="S111" s="7" t="str">
        <f t="shared" si="22"/>
        <v xml:space="preserve"> </v>
      </c>
      <c r="T111" s="6"/>
      <c r="U111" s="6"/>
      <c r="V111" s="9" t="str">
        <f t="shared" ref="V111:V115" si="31">IF(U111&lt;=1," ",10)</f>
        <v xml:space="preserve"> </v>
      </c>
      <c r="W111" s="22"/>
      <c r="X111" s="6">
        <v>67</v>
      </c>
      <c r="Y111" s="7">
        <f t="shared" si="28"/>
        <v>10</v>
      </c>
      <c r="Z111" s="6"/>
      <c r="AA111" s="6"/>
      <c r="AB111" s="7" t="str">
        <f t="shared" si="29"/>
        <v xml:space="preserve"> </v>
      </c>
      <c r="AC111" s="11"/>
      <c r="AD111" s="2">
        <f t="shared" si="23"/>
        <v>77</v>
      </c>
      <c r="AE111" s="12">
        <f t="shared" si="24"/>
        <v>0</v>
      </c>
      <c r="AF111" s="12">
        <f t="shared" si="25"/>
        <v>77</v>
      </c>
    </row>
    <row r="112" spans="1:32" x14ac:dyDescent="0.25">
      <c r="A112" s="13">
        <v>106</v>
      </c>
      <c r="B112" s="20" t="s">
        <v>140</v>
      </c>
      <c r="C112" s="4">
        <f>VLOOKUP(D112,'[1]Tabelen masters'!C$6:D39,2,FALSE)</f>
        <v>0.85</v>
      </c>
      <c r="D112" s="21">
        <v>25</v>
      </c>
      <c r="E112" s="4">
        <f t="shared" si="19"/>
        <v>1</v>
      </c>
      <c r="F112" s="6">
        <v>0</v>
      </c>
      <c r="G112" s="7" t="str">
        <f t="shared" si="20"/>
        <v xml:space="preserve"> </v>
      </c>
      <c r="H112" s="16"/>
      <c r="I112" s="6"/>
      <c r="J112" s="7" t="str">
        <f t="shared" si="30"/>
        <v xml:space="preserve"> </v>
      </c>
      <c r="K112" s="17"/>
      <c r="L112" s="6">
        <v>65</v>
      </c>
      <c r="M112" s="7">
        <f t="shared" si="26"/>
        <v>10</v>
      </c>
      <c r="N112" s="17"/>
      <c r="O112" s="6"/>
      <c r="P112" s="7" t="str">
        <f t="shared" si="27"/>
        <v xml:space="preserve"> </v>
      </c>
      <c r="Q112" s="17"/>
      <c r="R112" s="6"/>
      <c r="S112" s="7" t="str">
        <f t="shared" si="22"/>
        <v xml:space="preserve"> </v>
      </c>
      <c r="T112" s="17"/>
      <c r="U112" s="6"/>
      <c r="V112" s="9" t="str">
        <f t="shared" si="31"/>
        <v xml:space="preserve"> </v>
      </c>
      <c r="W112" s="17"/>
      <c r="X112" s="6"/>
      <c r="Y112" s="7" t="str">
        <f t="shared" si="28"/>
        <v xml:space="preserve"> </v>
      </c>
      <c r="Z112" s="17"/>
      <c r="AA112" s="6"/>
      <c r="AB112" s="7" t="str">
        <f t="shared" si="29"/>
        <v xml:space="preserve"> </v>
      </c>
      <c r="AC112" s="11"/>
      <c r="AD112" s="2">
        <f t="shared" si="23"/>
        <v>75</v>
      </c>
      <c r="AE112" s="12">
        <f t="shared" si="24"/>
        <v>0</v>
      </c>
      <c r="AF112" s="12">
        <f t="shared" si="25"/>
        <v>75</v>
      </c>
    </row>
    <row r="113" spans="1:32" x14ac:dyDescent="0.25">
      <c r="A113" s="2">
        <v>107</v>
      </c>
      <c r="B113" s="20" t="s">
        <v>141</v>
      </c>
      <c r="C113" s="4">
        <f>VLOOKUP(D113,'[1]Tabelen masters'!C$6:D235,2,FALSE)</f>
        <v>0.65</v>
      </c>
      <c r="D113" s="21">
        <v>22</v>
      </c>
      <c r="E113" s="4">
        <f t="shared" si="19"/>
        <v>0.88</v>
      </c>
      <c r="F113" s="6">
        <v>65</v>
      </c>
      <c r="G113" s="7">
        <f t="shared" si="20"/>
        <v>10</v>
      </c>
      <c r="H113" s="8"/>
      <c r="I113" s="6">
        <v>0</v>
      </c>
      <c r="J113" s="7" t="str">
        <f t="shared" si="30"/>
        <v xml:space="preserve"> </v>
      </c>
      <c r="K113" s="6"/>
      <c r="L113" s="6"/>
      <c r="M113" s="7" t="str">
        <f t="shared" si="26"/>
        <v xml:space="preserve"> </v>
      </c>
      <c r="N113" s="6"/>
      <c r="O113" s="6"/>
      <c r="P113" s="7" t="str">
        <f t="shared" si="27"/>
        <v xml:space="preserve"> </v>
      </c>
      <c r="Q113" s="6"/>
      <c r="R113" s="6"/>
      <c r="S113" s="7" t="str">
        <f t="shared" si="22"/>
        <v xml:space="preserve"> </v>
      </c>
      <c r="T113" s="6"/>
      <c r="U113" s="6"/>
      <c r="V113" s="9" t="str">
        <f t="shared" si="31"/>
        <v xml:space="preserve"> </v>
      </c>
      <c r="W113" s="22"/>
      <c r="X113" s="6"/>
      <c r="Y113" s="7" t="str">
        <f t="shared" si="28"/>
        <v xml:space="preserve"> </v>
      </c>
      <c r="Z113" s="6"/>
      <c r="AA113" s="6"/>
      <c r="AB113" s="7" t="str">
        <f t="shared" si="29"/>
        <v xml:space="preserve"> </v>
      </c>
      <c r="AC113" s="11"/>
      <c r="AD113" s="2">
        <f t="shared" si="23"/>
        <v>75</v>
      </c>
      <c r="AE113" s="12">
        <f t="shared" si="24"/>
        <v>0</v>
      </c>
      <c r="AF113" s="12">
        <f t="shared" si="25"/>
        <v>75</v>
      </c>
    </row>
    <row r="114" spans="1:32" x14ac:dyDescent="0.25">
      <c r="A114" s="13">
        <v>108</v>
      </c>
      <c r="B114" s="20" t="s">
        <v>142</v>
      </c>
      <c r="C114" s="4">
        <f>VLOOKUP(D114,'[1]Tabelen masters'!C$6:D82,2,FALSE)</f>
        <v>1.1499999999999999</v>
      </c>
      <c r="D114" s="21">
        <v>30</v>
      </c>
      <c r="E114" s="4">
        <f t="shared" si="19"/>
        <v>1.2</v>
      </c>
      <c r="F114" s="6">
        <v>0</v>
      </c>
      <c r="G114" s="7" t="str">
        <f t="shared" si="20"/>
        <v xml:space="preserve"> </v>
      </c>
      <c r="H114" s="16"/>
      <c r="I114" s="6"/>
      <c r="J114" s="7" t="str">
        <f t="shared" si="30"/>
        <v xml:space="preserve"> </v>
      </c>
      <c r="K114" s="17"/>
      <c r="L114" s="6"/>
      <c r="M114" s="7" t="str">
        <f t="shared" si="26"/>
        <v xml:space="preserve"> </v>
      </c>
      <c r="N114" s="17"/>
      <c r="O114" s="6"/>
      <c r="P114" s="7" t="str">
        <f t="shared" si="27"/>
        <v xml:space="preserve"> </v>
      </c>
      <c r="Q114" s="17"/>
      <c r="R114" s="6"/>
      <c r="S114" s="7" t="str">
        <f t="shared" si="22"/>
        <v xml:space="preserve"> </v>
      </c>
      <c r="T114" s="17"/>
      <c r="U114" s="6"/>
      <c r="V114" s="9" t="str">
        <f t="shared" si="31"/>
        <v xml:space="preserve"> </v>
      </c>
      <c r="W114" s="17"/>
      <c r="X114" s="6">
        <v>59</v>
      </c>
      <c r="Y114" s="7">
        <f t="shared" si="28"/>
        <v>10</v>
      </c>
      <c r="Z114" s="17"/>
      <c r="AA114" s="6"/>
      <c r="AB114" s="7" t="str">
        <f t="shared" si="29"/>
        <v xml:space="preserve"> </v>
      </c>
      <c r="AC114" s="23"/>
      <c r="AD114" s="2">
        <f t="shared" si="23"/>
        <v>69</v>
      </c>
      <c r="AE114" s="12">
        <f t="shared" si="24"/>
        <v>0</v>
      </c>
      <c r="AF114" s="12">
        <f t="shared" si="25"/>
        <v>69</v>
      </c>
    </row>
    <row r="115" spans="1:32" x14ac:dyDescent="0.25">
      <c r="A115" s="2">
        <v>109</v>
      </c>
      <c r="B115" s="29" t="s">
        <v>143</v>
      </c>
      <c r="C115" s="4">
        <f>VLOOKUP(D115,'[1]Tabelen masters'!C$6:D248,2,FALSE)</f>
        <v>1.1499999999999999</v>
      </c>
      <c r="D115" s="21">
        <v>30</v>
      </c>
      <c r="E115" s="4">
        <f t="shared" si="19"/>
        <v>1.2</v>
      </c>
      <c r="F115" s="6">
        <v>0</v>
      </c>
      <c r="G115" s="7" t="str">
        <f t="shared" si="20"/>
        <v xml:space="preserve"> </v>
      </c>
      <c r="H115" s="8"/>
      <c r="I115" s="6"/>
      <c r="J115" s="7" t="str">
        <f t="shared" si="30"/>
        <v xml:space="preserve"> </v>
      </c>
      <c r="K115" s="6"/>
      <c r="L115" s="6"/>
      <c r="M115" s="7" t="str">
        <f t="shared" si="26"/>
        <v xml:space="preserve"> </v>
      </c>
      <c r="N115" s="6"/>
      <c r="O115" s="6"/>
      <c r="P115" s="7" t="str">
        <f t="shared" si="27"/>
        <v xml:space="preserve"> </v>
      </c>
      <c r="Q115" s="6"/>
      <c r="R115" s="6"/>
      <c r="S115" s="7" t="str">
        <f t="shared" si="22"/>
        <v xml:space="preserve"> </v>
      </c>
      <c r="T115" s="6"/>
      <c r="U115" s="6">
        <v>48</v>
      </c>
      <c r="V115" s="9">
        <f t="shared" si="31"/>
        <v>10</v>
      </c>
      <c r="W115" s="22"/>
      <c r="X115" s="6"/>
      <c r="Y115" s="7" t="str">
        <f t="shared" si="28"/>
        <v xml:space="preserve"> </v>
      </c>
      <c r="Z115" s="6"/>
      <c r="AA115" s="6"/>
      <c r="AB115" s="7" t="str">
        <f t="shared" si="29"/>
        <v xml:space="preserve"> </v>
      </c>
      <c r="AC115" s="11"/>
      <c r="AD115" s="2">
        <f t="shared" si="23"/>
        <v>58</v>
      </c>
      <c r="AE115" s="12">
        <f t="shared" si="24"/>
        <v>0</v>
      </c>
      <c r="AF115" s="12">
        <f t="shared" si="25"/>
        <v>58</v>
      </c>
    </row>
  </sheetData>
  <mergeCells count="36">
    <mergeCell ref="AB2:AB6"/>
    <mergeCell ref="AC2:AC6"/>
    <mergeCell ref="AD2:AD6"/>
    <mergeCell ref="A3:B3"/>
    <mergeCell ref="A4:B4"/>
    <mergeCell ref="A5:B5"/>
    <mergeCell ref="A6:B6"/>
    <mergeCell ref="U2:U6"/>
    <mergeCell ref="V2:V6"/>
    <mergeCell ref="W2:W6"/>
    <mergeCell ref="X2:X6"/>
    <mergeCell ref="Y2:Y6"/>
    <mergeCell ref="Z2:Z6"/>
    <mergeCell ref="O2:O6"/>
    <mergeCell ref="P2:P6"/>
    <mergeCell ref="K2:K6"/>
    <mergeCell ref="L2:L6"/>
    <mergeCell ref="M2:M6"/>
    <mergeCell ref="N2:N6"/>
    <mergeCell ref="AA2:AA6"/>
    <mergeCell ref="A1:AA1"/>
    <mergeCell ref="AE1:AE6"/>
    <mergeCell ref="AF1:AF6"/>
    <mergeCell ref="A2:B2"/>
    <mergeCell ref="C2:C6"/>
    <mergeCell ref="D2:D6"/>
    <mergeCell ref="E2:E6"/>
    <mergeCell ref="F2:F6"/>
    <mergeCell ref="G2:G6"/>
    <mergeCell ref="H2:H6"/>
    <mergeCell ref="Q2:Q6"/>
    <mergeCell ref="R2:R6"/>
    <mergeCell ref="S2:S6"/>
    <mergeCell ref="T2:T6"/>
    <mergeCell ref="I2:I6"/>
    <mergeCell ref="J2:J6"/>
  </mergeCells>
  <conditionalFormatting sqref="F7">
    <cfRule type="cellIs" dxfId="2" priority="3" operator="between">
      <formula>1</formula>
      <formula>79</formula>
    </cfRule>
  </conditionalFormatting>
  <conditionalFormatting sqref="F7:F115 I7:I115 O7:O115 R7:R115 U7:U115 X7:X115 AA7:AA115 L7:L115">
    <cfRule type="cellIs" dxfId="1" priority="2" operator="between">
      <formula>1</formula>
      <formula>79</formula>
    </cfRule>
  </conditionalFormatting>
  <conditionalFormatting sqref="F7:F115 I7:I115 O7:O115 R7:R115 U7:U115 X7:X115 AA7:AA115 L7:L115">
    <cfRule type="cellIs" dxfId="0" priority="1" operator="between">
      <formula>120</formula>
      <formula>240</formula>
    </cfRule>
  </conditionalFormatting>
  <pageMargins left="0.7" right="0.7" top="0.75" bottom="0.75" header="0.3" footer="0.3"/>
  <pageSetup paperSize="9" scale="1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 stok</dc:creator>
  <cp:lastModifiedBy>fred stok</cp:lastModifiedBy>
  <dcterms:created xsi:type="dcterms:W3CDTF">2021-12-13T10:50:26Z</dcterms:created>
  <dcterms:modified xsi:type="dcterms:W3CDTF">2021-12-13T11:02:52Z</dcterms:modified>
</cp:coreProperties>
</file>