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alles van 2020 21/"/>
    </mc:Choice>
  </mc:AlternateContent>
  <xr:revisionPtr revIDLastSave="1" documentId="8_{A02D7FA4-DC96-4FA5-A365-575F02ED279B}" xr6:coauthVersionLast="47" xr6:coauthVersionMax="47" xr10:uidLastSave="{FC2F0BC3-A6E0-4E6B-83E2-92E84AC25409}"/>
  <bookViews>
    <workbookView xWindow="-120" yWindow="-120" windowWidth="25440" windowHeight="15390" xr2:uid="{93174948-1DEB-48B6-8C24-2245468D3222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1" i="1" l="1"/>
  <c r="AB61" i="1"/>
  <c r="Y61" i="1"/>
  <c r="V61" i="1"/>
  <c r="S61" i="1"/>
  <c r="P61" i="1"/>
  <c r="M61" i="1"/>
  <c r="J61" i="1"/>
  <c r="G61" i="1"/>
  <c r="AD61" i="1" s="1"/>
  <c r="AF61" i="1" s="1"/>
  <c r="E61" i="1"/>
  <c r="C61" i="1"/>
  <c r="AE60" i="1"/>
  <c r="AB60" i="1"/>
  <c r="Y60" i="1"/>
  <c r="V60" i="1"/>
  <c r="S60" i="1"/>
  <c r="P60" i="1"/>
  <c r="M60" i="1"/>
  <c r="J60" i="1"/>
  <c r="G60" i="1"/>
  <c r="AD60" i="1" s="1"/>
  <c r="AF60" i="1" s="1"/>
  <c r="E60" i="1"/>
  <c r="C60" i="1"/>
  <c r="AE59" i="1"/>
  <c r="AB59" i="1"/>
  <c r="Y59" i="1"/>
  <c r="V59" i="1"/>
  <c r="S59" i="1"/>
  <c r="P59" i="1"/>
  <c r="M59" i="1"/>
  <c r="J59" i="1"/>
  <c r="G59" i="1"/>
  <c r="AD59" i="1" s="1"/>
  <c r="AF59" i="1" s="1"/>
  <c r="E59" i="1"/>
  <c r="C59" i="1"/>
  <c r="AE58" i="1"/>
  <c r="AB58" i="1"/>
  <c r="Y58" i="1"/>
  <c r="V58" i="1"/>
  <c r="S58" i="1"/>
  <c r="P58" i="1"/>
  <c r="M58" i="1"/>
  <c r="J58" i="1"/>
  <c r="G58" i="1"/>
  <c r="AD58" i="1" s="1"/>
  <c r="AF58" i="1" s="1"/>
  <c r="E58" i="1"/>
  <c r="C58" i="1"/>
  <c r="AE57" i="1"/>
  <c r="AB57" i="1"/>
  <c r="Y57" i="1"/>
  <c r="V57" i="1"/>
  <c r="S57" i="1"/>
  <c r="P57" i="1"/>
  <c r="M57" i="1"/>
  <c r="J57" i="1"/>
  <c r="G57" i="1"/>
  <c r="AD57" i="1" s="1"/>
  <c r="AF57" i="1" s="1"/>
  <c r="E57" i="1"/>
  <c r="C57" i="1"/>
  <c r="AE56" i="1"/>
  <c r="AB56" i="1"/>
  <c r="Y56" i="1"/>
  <c r="V56" i="1"/>
  <c r="S56" i="1"/>
  <c r="P56" i="1"/>
  <c r="M56" i="1"/>
  <c r="J56" i="1"/>
  <c r="G56" i="1"/>
  <c r="AD56" i="1" s="1"/>
  <c r="AF56" i="1" s="1"/>
  <c r="E56" i="1"/>
  <c r="C56" i="1"/>
  <c r="AE55" i="1"/>
  <c r="AB55" i="1"/>
  <c r="Y55" i="1"/>
  <c r="V55" i="1"/>
  <c r="S55" i="1"/>
  <c r="P55" i="1"/>
  <c r="M55" i="1"/>
  <c r="J55" i="1"/>
  <c r="G55" i="1"/>
  <c r="AD55" i="1" s="1"/>
  <c r="AF55" i="1" s="1"/>
  <c r="E55" i="1"/>
  <c r="C55" i="1"/>
  <c r="AE54" i="1"/>
  <c r="AB54" i="1"/>
  <c r="Y54" i="1"/>
  <c r="V54" i="1"/>
  <c r="S54" i="1"/>
  <c r="P54" i="1"/>
  <c r="M54" i="1"/>
  <c r="J54" i="1"/>
  <c r="G54" i="1"/>
  <c r="AD54" i="1" s="1"/>
  <c r="AF54" i="1" s="1"/>
  <c r="E54" i="1"/>
  <c r="C54" i="1"/>
  <c r="AE53" i="1"/>
  <c r="AB53" i="1"/>
  <c r="Y53" i="1"/>
  <c r="V53" i="1"/>
  <c r="S53" i="1"/>
  <c r="P53" i="1"/>
  <c r="M53" i="1"/>
  <c r="J53" i="1"/>
  <c r="G53" i="1"/>
  <c r="AD53" i="1" s="1"/>
  <c r="AF53" i="1" s="1"/>
  <c r="E53" i="1"/>
  <c r="C53" i="1"/>
  <c r="AE52" i="1"/>
  <c r="AB52" i="1"/>
  <c r="Y52" i="1"/>
  <c r="V52" i="1"/>
  <c r="S52" i="1"/>
  <c r="P52" i="1"/>
  <c r="M52" i="1"/>
  <c r="J52" i="1"/>
  <c r="G52" i="1"/>
  <c r="AD52" i="1" s="1"/>
  <c r="AF52" i="1" s="1"/>
  <c r="E52" i="1"/>
  <c r="C52" i="1"/>
  <c r="AE51" i="1"/>
  <c r="AB51" i="1"/>
  <c r="Y51" i="1"/>
  <c r="V51" i="1"/>
  <c r="S51" i="1"/>
  <c r="P51" i="1"/>
  <c r="M51" i="1"/>
  <c r="J51" i="1"/>
  <c r="G51" i="1"/>
  <c r="AD51" i="1" s="1"/>
  <c r="AF51" i="1" s="1"/>
  <c r="E51" i="1"/>
  <c r="C51" i="1"/>
  <c r="AE50" i="1"/>
  <c r="AB50" i="1"/>
  <c r="Y50" i="1"/>
  <c r="V50" i="1"/>
  <c r="S50" i="1"/>
  <c r="P50" i="1"/>
  <c r="M50" i="1"/>
  <c r="J50" i="1"/>
  <c r="G50" i="1"/>
  <c r="AD50" i="1" s="1"/>
  <c r="AF50" i="1" s="1"/>
  <c r="E50" i="1"/>
  <c r="C50" i="1"/>
  <c r="AE49" i="1"/>
  <c r="AB49" i="1"/>
  <c r="Y49" i="1"/>
  <c r="V49" i="1"/>
  <c r="S49" i="1"/>
  <c r="P49" i="1"/>
  <c r="M49" i="1"/>
  <c r="J49" i="1"/>
  <c r="G49" i="1"/>
  <c r="AD49" i="1" s="1"/>
  <c r="AF49" i="1" s="1"/>
  <c r="E49" i="1"/>
  <c r="C49" i="1"/>
  <c r="AE48" i="1"/>
  <c r="AB48" i="1"/>
  <c r="Y48" i="1"/>
  <c r="V48" i="1"/>
  <c r="S48" i="1"/>
  <c r="P48" i="1"/>
  <c r="M48" i="1"/>
  <c r="J48" i="1"/>
  <c r="G48" i="1"/>
  <c r="AD48" i="1" s="1"/>
  <c r="AF48" i="1" s="1"/>
  <c r="E48" i="1"/>
  <c r="C48" i="1"/>
  <c r="AE47" i="1"/>
  <c r="AB47" i="1"/>
  <c r="Y47" i="1"/>
  <c r="V47" i="1"/>
  <c r="S47" i="1"/>
  <c r="P47" i="1"/>
  <c r="M47" i="1"/>
  <c r="J47" i="1"/>
  <c r="G47" i="1"/>
  <c r="AD47" i="1" s="1"/>
  <c r="AF47" i="1" s="1"/>
  <c r="E47" i="1"/>
  <c r="C47" i="1"/>
  <c r="AE46" i="1"/>
  <c r="AB46" i="1"/>
  <c r="Y46" i="1"/>
  <c r="V46" i="1"/>
  <c r="S46" i="1"/>
  <c r="P46" i="1"/>
  <c r="M46" i="1"/>
  <c r="J46" i="1"/>
  <c r="G46" i="1"/>
  <c r="AD46" i="1" s="1"/>
  <c r="AF46" i="1" s="1"/>
  <c r="E46" i="1"/>
  <c r="C46" i="1"/>
  <c r="AE45" i="1"/>
  <c r="AB45" i="1"/>
  <c r="Y45" i="1"/>
  <c r="V45" i="1"/>
  <c r="S45" i="1"/>
  <c r="P45" i="1"/>
  <c r="M45" i="1"/>
  <c r="J45" i="1"/>
  <c r="G45" i="1"/>
  <c r="AD45" i="1" s="1"/>
  <c r="AF45" i="1" s="1"/>
  <c r="E45" i="1"/>
  <c r="C45" i="1"/>
  <c r="AE44" i="1"/>
  <c r="AB44" i="1"/>
  <c r="Y44" i="1"/>
  <c r="V44" i="1"/>
  <c r="S44" i="1"/>
  <c r="P44" i="1"/>
  <c r="M44" i="1"/>
  <c r="J44" i="1"/>
  <c r="G44" i="1"/>
  <c r="AD44" i="1" s="1"/>
  <c r="AF44" i="1" s="1"/>
  <c r="E44" i="1"/>
  <c r="C44" i="1"/>
  <c r="AE43" i="1"/>
  <c r="AB43" i="1"/>
  <c r="Y43" i="1"/>
  <c r="V43" i="1"/>
  <c r="S43" i="1"/>
  <c r="P43" i="1"/>
  <c r="M43" i="1"/>
  <c r="J43" i="1"/>
  <c r="G43" i="1"/>
  <c r="AD43" i="1" s="1"/>
  <c r="AF43" i="1" s="1"/>
  <c r="E43" i="1"/>
  <c r="C43" i="1"/>
  <c r="AE42" i="1"/>
  <c r="AB42" i="1"/>
  <c r="Y42" i="1"/>
  <c r="V42" i="1"/>
  <c r="S42" i="1"/>
  <c r="P42" i="1"/>
  <c r="M42" i="1"/>
  <c r="J42" i="1"/>
  <c r="G42" i="1"/>
  <c r="AD42" i="1" s="1"/>
  <c r="AF42" i="1" s="1"/>
  <c r="E42" i="1"/>
  <c r="C42" i="1"/>
  <c r="AE41" i="1"/>
  <c r="AB41" i="1"/>
  <c r="Y41" i="1"/>
  <c r="V41" i="1"/>
  <c r="S41" i="1"/>
  <c r="P41" i="1"/>
  <c r="M41" i="1"/>
  <c r="J41" i="1"/>
  <c r="G41" i="1"/>
  <c r="AD41" i="1" s="1"/>
  <c r="AF41" i="1" s="1"/>
  <c r="E41" i="1"/>
  <c r="C41" i="1"/>
  <c r="AE40" i="1"/>
  <c r="AB40" i="1"/>
  <c r="Y40" i="1"/>
  <c r="V40" i="1"/>
  <c r="S40" i="1"/>
  <c r="P40" i="1"/>
  <c r="M40" i="1"/>
  <c r="J40" i="1"/>
  <c r="G40" i="1"/>
  <c r="AD40" i="1" s="1"/>
  <c r="AF40" i="1" s="1"/>
  <c r="E40" i="1"/>
  <c r="C40" i="1"/>
  <c r="AE39" i="1"/>
  <c r="AB39" i="1"/>
  <c r="Y39" i="1"/>
  <c r="V39" i="1"/>
  <c r="S39" i="1"/>
  <c r="P39" i="1"/>
  <c r="M39" i="1"/>
  <c r="J39" i="1"/>
  <c r="G39" i="1"/>
  <c r="AD39" i="1" s="1"/>
  <c r="AF39" i="1" s="1"/>
  <c r="E39" i="1"/>
  <c r="C39" i="1"/>
  <c r="AE38" i="1"/>
  <c r="AB38" i="1"/>
  <c r="Y38" i="1"/>
  <c r="V38" i="1"/>
  <c r="S38" i="1"/>
  <c r="P38" i="1"/>
  <c r="M38" i="1"/>
  <c r="J38" i="1"/>
  <c r="G38" i="1"/>
  <c r="AD38" i="1" s="1"/>
  <c r="AF38" i="1" s="1"/>
  <c r="E38" i="1"/>
  <c r="C38" i="1"/>
  <c r="AE37" i="1"/>
  <c r="AB37" i="1"/>
  <c r="Y37" i="1"/>
  <c r="V37" i="1"/>
  <c r="S37" i="1"/>
  <c r="P37" i="1"/>
  <c r="M37" i="1"/>
  <c r="J37" i="1"/>
  <c r="G37" i="1"/>
  <c r="AD37" i="1" s="1"/>
  <c r="AF37" i="1" s="1"/>
  <c r="E37" i="1"/>
  <c r="C37" i="1"/>
  <c r="AE36" i="1"/>
  <c r="AB36" i="1"/>
  <c r="Y36" i="1"/>
  <c r="V36" i="1"/>
  <c r="S36" i="1"/>
  <c r="P36" i="1"/>
  <c r="M36" i="1"/>
  <c r="J36" i="1"/>
  <c r="G36" i="1"/>
  <c r="AD36" i="1" s="1"/>
  <c r="AF36" i="1" s="1"/>
  <c r="E36" i="1"/>
  <c r="C36" i="1"/>
  <c r="AE35" i="1"/>
  <c r="AB35" i="1"/>
  <c r="Y35" i="1"/>
  <c r="V35" i="1"/>
  <c r="S35" i="1"/>
  <c r="P35" i="1"/>
  <c r="M35" i="1"/>
  <c r="J35" i="1"/>
  <c r="G35" i="1"/>
  <c r="AD35" i="1" s="1"/>
  <c r="AF35" i="1" s="1"/>
  <c r="E35" i="1"/>
  <c r="C35" i="1"/>
  <c r="AE34" i="1"/>
  <c r="AB34" i="1"/>
  <c r="Y34" i="1"/>
  <c r="V34" i="1"/>
  <c r="S34" i="1"/>
  <c r="P34" i="1"/>
  <c r="M34" i="1"/>
  <c r="J34" i="1"/>
  <c r="G34" i="1"/>
  <c r="AD34" i="1" s="1"/>
  <c r="AF34" i="1" s="1"/>
  <c r="E34" i="1"/>
  <c r="C34" i="1"/>
  <c r="AE33" i="1"/>
  <c r="AB33" i="1"/>
  <c r="Y33" i="1"/>
  <c r="V33" i="1"/>
  <c r="S33" i="1"/>
  <c r="P33" i="1"/>
  <c r="M33" i="1"/>
  <c r="J33" i="1"/>
  <c r="G33" i="1"/>
  <c r="AD33" i="1" s="1"/>
  <c r="AF33" i="1" s="1"/>
  <c r="E33" i="1"/>
  <c r="C33" i="1"/>
  <c r="AE32" i="1"/>
  <c r="AB32" i="1"/>
  <c r="Y32" i="1"/>
  <c r="V32" i="1"/>
  <c r="S32" i="1"/>
  <c r="P32" i="1"/>
  <c r="M32" i="1"/>
  <c r="J32" i="1"/>
  <c r="G32" i="1"/>
  <c r="AD32" i="1" s="1"/>
  <c r="AF32" i="1" s="1"/>
  <c r="E32" i="1"/>
  <c r="C32" i="1"/>
  <c r="AE31" i="1"/>
  <c r="AB31" i="1"/>
  <c r="Y31" i="1"/>
  <c r="V31" i="1"/>
  <c r="S31" i="1"/>
  <c r="P31" i="1"/>
  <c r="M31" i="1"/>
  <c r="J31" i="1"/>
  <c r="G31" i="1"/>
  <c r="AD31" i="1" s="1"/>
  <c r="AF31" i="1" s="1"/>
  <c r="E31" i="1"/>
  <c r="C31" i="1"/>
  <c r="AE30" i="1"/>
  <c r="AB30" i="1"/>
  <c r="Y30" i="1"/>
  <c r="V30" i="1"/>
  <c r="S30" i="1"/>
  <c r="P30" i="1"/>
  <c r="M30" i="1"/>
  <c r="J30" i="1"/>
  <c r="G30" i="1"/>
  <c r="AD30" i="1" s="1"/>
  <c r="AF30" i="1" s="1"/>
  <c r="E30" i="1"/>
  <c r="C30" i="1"/>
  <c r="AE29" i="1"/>
  <c r="AB29" i="1"/>
  <c r="Y29" i="1"/>
  <c r="V29" i="1"/>
  <c r="S29" i="1"/>
  <c r="P29" i="1"/>
  <c r="M29" i="1"/>
  <c r="J29" i="1"/>
  <c r="G29" i="1"/>
  <c r="AD29" i="1" s="1"/>
  <c r="AF29" i="1" s="1"/>
  <c r="E29" i="1"/>
  <c r="C29" i="1"/>
  <c r="AE28" i="1"/>
  <c r="AB28" i="1"/>
  <c r="Y28" i="1"/>
  <c r="V28" i="1"/>
  <c r="S28" i="1"/>
  <c r="P28" i="1"/>
  <c r="M28" i="1"/>
  <c r="J28" i="1"/>
  <c r="G28" i="1"/>
  <c r="AD28" i="1" s="1"/>
  <c r="AF28" i="1" s="1"/>
  <c r="E28" i="1"/>
  <c r="C28" i="1"/>
  <c r="AE27" i="1"/>
  <c r="AB27" i="1"/>
  <c r="Y27" i="1"/>
  <c r="V27" i="1"/>
  <c r="S27" i="1"/>
  <c r="P27" i="1"/>
  <c r="M27" i="1"/>
  <c r="J27" i="1"/>
  <c r="G27" i="1"/>
  <c r="AD27" i="1" s="1"/>
  <c r="AF27" i="1" s="1"/>
  <c r="E27" i="1"/>
  <c r="C27" i="1"/>
  <c r="AE26" i="1"/>
  <c r="AB26" i="1"/>
  <c r="Y26" i="1"/>
  <c r="V26" i="1"/>
  <c r="S26" i="1"/>
  <c r="P26" i="1"/>
  <c r="M26" i="1"/>
  <c r="J26" i="1"/>
  <c r="G26" i="1"/>
  <c r="AD26" i="1" s="1"/>
  <c r="AF26" i="1" s="1"/>
  <c r="E26" i="1"/>
  <c r="C26" i="1"/>
  <c r="AE25" i="1"/>
  <c r="AB25" i="1"/>
  <c r="Y25" i="1"/>
  <c r="V25" i="1"/>
  <c r="S25" i="1"/>
  <c r="P25" i="1"/>
  <c r="M25" i="1"/>
  <c r="J25" i="1"/>
  <c r="G25" i="1"/>
  <c r="AD25" i="1" s="1"/>
  <c r="AF25" i="1" s="1"/>
  <c r="E25" i="1"/>
  <c r="C25" i="1"/>
  <c r="AE24" i="1"/>
  <c r="AB24" i="1"/>
  <c r="Y24" i="1"/>
  <c r="V24" i="1"/>
  <c r="S24" i="1"/>
  <c r="P24" i="1"/>
  <c r="M24" i="1"/>
  <c r="J24" i="1"/>
  <c r="G24" i="1"/>
  <c r="AD24" i="1" s="1"/>
  <c r="AF24" i="1" s="1"/>
  <c r="E24" i="1"/>
  <c r="C24" i="1"/>
  <c r="AE23" i="1"/>
  <c r="AB23" i="1"/>
  <c r="Y23" i="1"/>
  <c r="V23" i="1"/>
  <c r="S23" i="1"/>
  <c r="P23" i="1"/>
  <c r="M23" i="1"/>
  <c r="J23" i="1"/>
  <c r="G23" i="1"/>
  <c r="AD23" i="1" s="1"/>
  <c r="AF23" i="1" s="1"/>
  <c r="E23" i="1"/>
  <c r="C23" i="1"/>
  <c r="AE22" i="1"/>
  <c r="AB22" i="1"/>
  <c r="Y22" i="1"/>
  <c r="V22" i="1"/>
  <c r="S22" i="1"/>
  <c r="P22" i="1"/>
  <c r="M22" i="1"/>
  <c r="J22" i="1"/>
  <c r="G22" i="1"/>
  <c r="AD22" i="1" s="1"/>
  <c r="AF22" i="1" s="1"/>
  <c r="E22" i="1"/>
  <c r="C22" i="1"/>
  <c r="AE21" i="1"/>
  <c r="AB21" i="1"/>
  <c r="Y21" i="1"/>
  <c r="V21" i="1"/>
  <c r="S21" i="1"/>
  <c r="P21" i="1"/>
  <c r="M21" i="1"/>
  <c r="J21" i="1"/>
  <c r="G21" i="1"/>
  <c r="AD21" i="1" s="1"/>
  <c r="AF21" i="1" s="1"/>
  <c r="E21" i="1"/>
  <c r="C21" i="1"/>
  <c r="AE20" i="1"/>
  <c r="AB20" i="1"/>
  <c r="Y20" i="1"/>
  <c r="V20" i="1"/>
  <c r="S20" i="1"/>
  <c r="P20" i="1"/>
  <c r="M20" i="1"/>
  <c r="J20" i="1"/>
  <c r="G20" i="1"/>
  <c r="AD20" i="1" s="1"/>
  <c r="AF20" i="1" s="1"/>
  <c r="E20" i="1"/>
  <c r="C20" i="1"/>
  <c r="AE19" i="1"/>
  <c r="AB19" i="1"/>
  <c r="Y19" i="1"/>
  <c r="V19" i="1"/>
  <c r="S19" i="1"/>
  <c r="P19" i="1"/>
  <c r="M19" i="1"/>
  <c r="J19" i="1"/>
  <c r="G19" i="1"/>
  <c r="AD19" i="1" s="1"/>
  <c r="AF19" i="1" s="1"/>
  <c r="E19" i="1"/>
  <c r="C19" i="1"/>
  <c r="AE18" i="1"/>
  <c r="AB18" i="1"/>
  <c r="Y18" i="1"/>
  <c r="V18" i="1"/>
  <c r="S18" i="1"/>
  <c r="P18" i="1"/>
  <c r="M18" i="1"/>
  <c r="J18" i="1"/>
  <c r="G18" i="1"/>
  <c r="AD18" i="1" s="1"/>
  <c r="AF18" i="1" s="1"/>
  <c r="E18" i="1"/>
  <c r="C18" i="1"/>
  <c r="AE17" i="1"/>
  <c r="AB17" i="1"/>
  <c r="Y17" i="1"/>
  <c r="V17" i="1"/>
  <c r="S17" i="1"/>
  <c r="P17" i="1"/>
  <c r="M17" i="1"/>
  <c r="J17" i="1"/>
  <c r="G17" i="1"/>
  <c r="AD17" i="1" s="1"/>
  <c r="AF17" i="1" s="1"/>
  <c r="E17" i="1"/>
  <c r="C17" i="1"/>
  <c r="AE16" i="1"/>
  <c r="AB16" i="1"/>
  <c r="Y16" i="1"/>
  <c r="V16" i="1"/>
  <c r="S16" i="1"/>
  <c r="P16" i="1"/>
  <c r="M16" i="1"/>
  <c r="J16" i="1"/>
  <c r="G16" i="1"/>
  <c r="AD16" i="1" s="1"/>
  <c r="AF16" i="1" s="1"/>
  <c r="E16" i="1"/>
  <c r="C16" i="1"/>
  <c r="AE15" i="1"/>
  <c r="AB15" i="1"/>
  <c r="Y15" i="1"/>
  <c r="V15" i="1"/>
  <c r="S15" i="1"/>
  <c r="P15" i="1"/>
  <c r="M15" i="1"/>
  <c r="J15" i="1"/>
  <c r="G15" i="1"/>
  <c r="AD15" i="1" s="1"/>
  <c r="AF15" i="1" s="1"/>
  <c r="E15" i="1"/>
  <c r="C15" i="1"/>
  <c r="AE14" i="1"/>
  <c r="AB14" i="1"/>
  <c r="Y14" i="1"/>
  <c r="V14" i="1"/>
  <c r="S14" i="1"/>
  <c r="P14" i="1"/>
  <c r="M14" i="1"/>
  <c r="J14" i="1"/>
  <c r="G14" i="1"/>
  <c r="AD14" i="1" s="1"/>
  <c r="AF14" i="1" s="1"/>
  <c r="E14" i="1"/>
  <c r="C14" i="1"/>
  <c r="AE13" i="1"/>
  <c r="AB13" i="1"/>
  <c r="Y13" i="1"/>
  <c r="V13" i="1"/>
  <c r="S13" i="1"/>
  <c r="P13" i="1"/>
  <c r="M13" i="1"/>
  <c r="J13" i="1"/>
  <c r="G13" i="1"/>
  <c r="AD13" i="1" s="1"/>
  <c r="AF13" i="1" s="1"/>
  <c r="E13" i="1"/>
  <c r="C13" i="1"/>
  <c r="AE12" i="1"/>
  <c r="AB12" i="1"/>
  <c r="Y12" i="1"/>
  <c r="V12" i="1"/>
  <c r="S12" i="1"/>
  <c r="P12" i="1"/>
  <c r="M12" i="1"/>
  <c r="J12" i="1"/>
  <c r="G12" i="1"/>
  <c r="AD12" i="1" s="1"/>
  <c r="AF12" i="1" s="1"/>
  <c r="E12" i="1"/>
  <c r="C12" i="1"/>
  <c r="AE11" i="1"/>
  <c r="AB11" i="1"/>
  <c r="Y11" i="1"/>
  <c r="V11" i="1"/>
  <c r="S11" i="1"/>
  <c r="P11" i="1"/>
  <c r="M11" i="1"/>
  <c r="J11" i="1"/>
  <c r="G11" i="1"/>
  <c r="AD11" i="1" s="1"/>
  <c r="AF11" i="1" s="1"/>
  <c r="E11" i="1"/>
  <c r="C11" i="1"/>
  <c r="AE10" i="1"/>
  <c r="AB10" i="1"/>
  <c r="Y10" i="1"/>
  <c r="V10" i="1"/>
  <c r="S10" i="1"/>
  <c r="P10" i="1"/>
  <c r="M10" i="1"/>
  <c r="J10" i="1"/>
  <c r="G10" i="1"/>
  <c r="AD10" i="1" s="1"/>
  <c r="AF10" i="1" s="1"/>
  <c r="E10" i="1"/>
  <c r="C10" i="1"/>
  <c r="AE9" i="1"/>
  <c r="AB9" i="1"/>
  <c r="Y9" i="1"/>
  <c r="V9" i="1"/>
  <c r="S9" i="1"/>
  <c r="P9" i="1"/>
  <c r="M9" i="1"/>
  <c r="J9" i="1"/>
  <c r="G9" i="1"/>
  <c r="AD9" i="1" s="1"/>
  <c r="AF9" i="1" s="1"/>
  <c r="E9" i="1"/>
  <c r="C9" i="1"/>
  <c r="AE8" i="1"/>
  <c r="AB8" i="1"/>
  <c r="Y8" i="1"/>
  <c r="V8" i="1"/>
  <c r="S8" i="1"/>
  <c r="P8" i="1"/>
  <c r="M8" i="1"/>
  <c r="J8" i="1"/>
  <c r="G8" i="1"/>
  <c r="AD8" i="1" s="1"/>
  <c r="AF8" i="1" s="1"/>
  <c r="E8" i="1"/>
  <c r="C8" i="1"/>
  <c r="AE7" i="1"/>
  <c r="AB7" i="1"/>
  <c r="Y7" i="1"/>
  <c r="V7" i="1"/>
  <c r="S7" i="1"/>
  <c r="P7" i="1"/>
  <c r="M7" i="1"/>
  <c r="J7" i="1"/>
  <c r="G7" i="1"/>
  <c r="AD7" i="1" s="1"/>
  <c r="AF7" i="1" s="1"/>
  <c r="E7" i="1"/>
  <c r="C7" i="1"/>
</calcChain>
</file>

<file path=xl/sharedStrings.xml><?xml version="1.0" encoding="utf-8"?>
<sst xmlns="http://schemas.openxmlformats.org/spreadsheetml/2006/main" count="90" uniqueCount="90">
  <si>
    <t>Tussenstand Masters Driebanden Toernooien 2020</t>
  </si>
  <si>
    <t>aftrekken i.v.m. laagste waarde</t>
  </si>
  <si>
    <t>Eindstand met aftrek van de laagste partij</t>
  </si>
  <si>
    <t>GEEL = PROMOTIE</t>
  </si>
  <si>
    <t>Moyenne</t>
  </si>
  <si>
    <t>Caramboles</t>
  </si>
  <si>
    <t>Rating getal</t>
  </si>
  <si>
    <t>Delfzijl 2020</t>
  </si>
  <si>
    <t>Bonus deelname Delfzijl</t>
  </si>
  <si>
    <t>Bonus FinaleDelfzijl</t>
  </si>
  <si>
    <t>Midwolda 2021</t>
  </si>
  <si>
    <t>Bonus deelname Midwolda 2021</t>
  </si>
  <si>
    <t>Bonus Finale Midwolda 2021</t>
  </si>
  <si>
    <t>Winschoten 2021</t>
  </si>
  <si>
    <t>Bonus deelname Winschoten 2021</t>
  </si>
  <si>
    <t>Bonus FinaleWinschoten 2021</t>
  </si>
  <si>
    <t>Midwolda 2020</t>
  </si>
  <si>
    <t>Bonus deelname Midwolda 2020</t>
  </si>
  <si>
    <t>Bonus Finale Midwolda 2020</t>
  </si>
  <si>
    <t>Woldendorp 2020</t>
  </si>
  <si>
    <t>Bonus deelname Woldendorp 2020</t>
  </si>
  <si>
    <t>Bonus Finale Woldendorp 2020</t>
  </si>
  <si>
    <t>Winschoten 2020</t>
  </si>
  <si>
    <t>Bonus deelname Winschoten</t>
  </si>
  <si>
    <t xml:space="preserve">Bonus Finale Winschoten </t>
  </si>
  <si>
    <t>Woldendorp 2021</t>
  </si>
  <si>
    <t>Bonus deelname Woldendorp 2021</t>
  </si>
  <si>
    <t>Bonus deelname Finale Woldendorp 2021</t>
  </si>
  <si>
    <t>Delfzijl 2021</t>
  </si>
  <si>
    <t>Bonus deelname Delfzijl 2021</t>
  </si>
  <si>
    <t>Bonus FinaleDelfzijl 2021</t>
  </si>
  <si>
    <t>Totaal</t>
  </si>
  <si>
    <t>ROOD = DEGRADATIE</t>
  </si>
  <si>
    <t>BLAAUW = PROMOTIE IN FINALE</t>
  </si>
  <si>
    <t>GROEP A</t>
  </si>
  <si>
    <t>Max Veenhuis</t>
  </si>
  <si>
    <t>Koos Blaauw</t>
  </si>
  <si>
    <t>Lucas Bronsema</t>
  </si>
  <si>
    <t xml:space="preserve">Harm Wending   </t>
  </si>
  <si>
    <t>Tjaart Schaub</t>
  </si>
  <si>
    <t>Ronald Bakker</t>
  </si>
  <si>
    <t>Erik Kroeze</t>
  </si>
  <si>
    <t>Johnny Geertsma</t>
  </si>
  <si>
    <t>Willie Siemens</t>
  </si>
  <si>
    <t>Wolter Eling</t>
  </si>
  <si>
    <t xml:space="preserve">Hilko Blaauw   </t>
  </si>
  <si>
    <t xml:space="preserve">Henk Bos   </t>
  </si>
  <si>
    <t>Harry Ploeger</t>
  </si>
  <si>
    <t>Jacob Bosma</t>
  </si>
  <si>
    <t>Fokko van Biessum</t>
  </si>
  <si>
    <t>Stienus Sluiter</t>
  </si>
  <si>
    <t>Kasper Sturre</t>
  </si>
  <si>
    <t>Geert Grevink</t>
  </si>
  <si>
    <t>Tom Been</t>
  </si>
  <si>
    <t xml:space="preserve">Peter Sterenborg   </t>
  </si>
  <si>
    <t>Hilbrand Balk</t>
  </si>
  <si>
    <t>Andries Meindertsma</t>
  </si>
  <si>
    <t>Reinier van der Kooi</t>
  </si>
  <si>
    <t>Boele Boelens</t>
  </si>
  <si>
    <t>Peter Lambeck</t>
  </si>
  <si>
    <t>Henk Matthijssen</t>
  </si>
  <si>
    <t>Tjerk Hofman</t>
  </si>
  <si>
    <t>Ronald Elings</t>
  </si>
  <si>
    <t xml:space="preserve">Geert Rijks   </t>
  </si>
  <si>
    <t>Henk Mast</t>
  </si>
  <si>
    <t xml:space="preserve">Eppo Loer   </t>
  </si>
  <si>
    <t>Derk Jan v. d. Laan</t>
  </si>
  <si>
    <t>Eddie Siemens</t>
  </si>
  <si>
    <t>René Martena</t>
  </si>
  <si>
    <t>Bert Mein</t>
  </si>
  <si>
    <t>Alea Ali</t>
  </si>
  <si>
    <t>Hans van Engelen</t>
  </si>
  <si>
    <t>Jordi Blaauw</t>
  </si>
  <si>
    <t>Cris Mulder</t>
  </si>
  <si>
    <t>Geiko Reder</t>
  </si>
  <si>
    <t>Jos Bouwmeester</t>
  </si>
  <si>
    <t>Wolter Stratingh</t>
  </si>
  <si>
    <t>Willem Reilink</t>
  </si>
  <si>
    <t>Sip Kooiker</t>
  </si>
  <si>
    <t>Hendrik Engels</t>
  </si>
  <si>
    <t>René Berg</t>
  </si>
  <si>
    <t>Willem Weerd</t>
  </si>
  <si>
    <t>Robbin Blaauw</t>
  </si>
  <si>
    <t>Sjaak van den Berg</t>
  </si>
  <si>
    <t>Adriaan Brinkema</t>
  </si>
  <si>
    <t>Roel Maatjes</t>
  </si>
  <si>
    <t>Ron Pijper</t>
  </si>
  <si>
    <t>Douwe Engels</t>
  </si>
  <si>
    <t>Danny Blaauw</t>
  </si>
  <si>
    <t>Hans Mulder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</si>
</sst>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6" fillId="0" borderId="10" xfId="0" applyFont="1" applyBorder="1"/>
    <xf numFmtId="0" fontId="11" fillId="0" borderId="10" xfId="1" applyFont="1" applyBorder="1"/>
    <xf numFmtId="164" fontId="11" fillId="0" borderId="10" xfId="1" applyNumberFormat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6" fillId="0" borderId="12" xfId="0" applyFont="1" applyBorder="1"/>
    <xf numFmtId="1" fontId="1" fillId="0" borderId="10" xfId="0" applyNumberFormat="1" applyFont="1" applyBorder="1"/>
    <xf numFmtId="0" fontId="11" fillId="6" borderId="10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1" fillId="0" borderId="10" xfId="1" applyFont="1" applyBorder="1" applyAlignment="1">
      <alignment horizontal="left"/>
    </xf>
    <xf numFmtId="0" fontId="11" fillId="5" borderId="10" xfId="0" applyFont="1" applyFill="1" applyBorder="1"/>
    <xf numFmtId="1" fontId="11" fillId="0" borderId="10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0" fontId="6" fillId="5" borderId="10" xfId="0" applyFont="1" applyFill="1" applyBorder="1" applyProtection="1">
      <protection locked="0"/>
    </xf>
    <xf numFmtId="0" fontId="11" fillId="5" borderId="10" xfId="1" applyFont="1" applyFill="1" applyBorder="1" applyAlignment="1">
      <alignment horizontal="center"/>
    </xf>
    <xf numFmtId="0" fontId="11" fillId="5" borderId="10" xfId="1" applyFont="1" applyFill="1" applyBorder="1"/>
    <xf numFmtId="0" fontId="11" fillId="0" borderId="10" xfId="0" applyFont="1" applyBorder="1"/>
    <xf numFmtId="0" fontId="11" fillId="5" borderId="10" xfId="0" applyFont="1" applyFill="1" applyBorder="1" applyAlignment="1">
      <alignment horizontal="left"/>
    </xf>
    <xf numFmtId="0" fontId="11" fillId="5" borderId="10" xfId="0" applyFont="1" applyFill="1" applyBorder="1" applyAlignment="1">
      <alignment horizontal="left" vertical="center"/>
    </xf>
    <xf numFmtId="1" fontId="1" fillId="0" borderId="10" xfId="0" applyNumberFormat="1" applyFont="1" applyBorder="1" applyAlignment="1">
      <alignment horizontal="center"/>
    </xf>
    <xf numFmtId="0" fontId="12" fillId="0" borderId="10" xfId="1" applyFont="1" applyBorder="1"/>
    <xf numFmtId="0" fontId="12" fillId="0" borderId="10" xfId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top" textRotation="180"/>
    </xf>
    <xf numFmtId="1" fontId="3" fillId="0" borderId="8" xfId="0" applyNumberFormat="1" applyFont="1" applyBorder="1" applyAlignment="1">
      <alignment horizontal="center" vertical="top" textRotation="180"/>
    </xf>
    <xf numFmtId="0" fontId="1" fillId="0" borderId="4" xfId="0" applyFont="1" applyBorder="1" applyAlignment="1">
      <alignment horizontal="center" vertical="top" textRotation="180"/>
    </xf>
    <xf numFmtId="0" fontId="1" fillId="0" borderId="9" xfId="0" applyFont="1" applyBorder="1" applyAlignment="1">
      <alignment horizontal="center" vertical="top" textRotation="180"/>
    </xf>
    <xf numFmtId="0" fontId="4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textRotation="90"/>
    </xf>
    <xf numFmtId="0" fontId="5" fillId="0" borderId="10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7" fillId="0" borderId="7" xfId="0" applyFont="1" applyBorder="1" applyAlignment="1">
      <alignment horizontal="center" textRotation="90"/>
    </xf>
    <xf numFmtId="0" fontId="7" fillId="0" borderId="11" xfId="0" applyFont="1" applyBorder="1" applyAlignment="1">
      <alignment horizontal="center" textRotation="90"/>
    </xf>
    <xf numFmtId="0" fontId="4" fillId="3" borderId="1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2">
    <cellStyle name="Standaard" xfId="0" builtinId="0"/>
    <cellStyle name="Standaard 2" xfId="1" xr:uid="{95DE73E1-E4C5-4E7C-9C11-32187EC13A88}"/>
  </cellStyles>
  <dxfs count="16"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38b57e6c564e81/Bureaublad/Libre%20OOst%20Groningen/start%20toernooien%202020-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e A Klasse"/>
      <sheetName val="Libre B KLasse"/>
      <sheetName val="Driebanden A Klasse"/>
      <sheetName val="Driebanden B KLasse  "/>
      <sheetName val="Tabelen masters"/>
    </sheetNames>
    <sheetDataSet>
      <sheetData sheetId="0"/>
      <sheetData sheetId="1"/>
      <sheetData sheetId="2"/>
      <sheetData sheetId="3"/>
      <sheetData sheetId="4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>
            <v>36</v>
          </cell>
          <cell r="J34">
            <v>1.1919999999999999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2E98-197C-4F6D-B204-B27B8996128B}">
  <sheetPr>
    <pageSetUpPr fitToPage="1"/>
  </sheetPr>
  <dimension ref="A1:AF61"/>
  <sheetViews>
    <sheetView tabSelected="1" topLeftCell="A11" workbookViewId="0">
      <selection activeCell="AK9" sqref="AK9"/>
    </sheetView>
  </sheetViews>
  <sheetFormatPr defaultRowHeight="15" x14ac:dyDescent="0.25"/>
  <cols>
    <col min="1" max="1" width="4.28515625" customWidth="1"/>
    <col min="2" max="2" width="18.7109375" bestFit="1" customWidth="1"/>
    <col min="3" max="3" width="5.42578125" bestFit="1" customWidth="1"/>
    <col min="4" max="4" width="3.28515625" bestFit="1" customWidth="1"/>
    <col min="5" max="5" width="5.42578125" bestFit="1" customWidth="1"/>
    <col min="6" max="6" width="4" bestFit="1" customWidth="1"/>
    <col min="7" max="8" width="3.140625" bestFit="1" customWidth="1"/>
    <col min="9" max="9" width="4" bestFit="1" customWidth="1"/>
    <col min="10" max="11" width="3.140625" bestFit="1" customWidth="1"/>
    <col min="12" max="12" width="4" bestFit="1" customWidth="1"/>
    <col min="13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0" width="3.140625" bestFit="1" customWidth="1"/>
    <col min="21" max="21" width="4" bestFit="1" customWidth="1"/>
    <col min="22" max="23" width="3.140625" bestFit="1" customWidth="1"/>
    <col min="24" max="24" width="4" bestFit="1" customWidth="1"/>
    <col min="25" max="26" width="3.140625" bestFit="1" customWidth="1"/>
    <col min="27" max="27" width="4" bestFit="1" customWidth="1"/>
    <col min="28" max="29" width="3.140625" bestFit="1" customWidth="1"/>
    <col min="30" max="30" width="5" bestFit="1" customWidth="1"/>
    <col min="31" max="32" width="4" bestFit="1" customWidth="1"/>
  </cols>
  <sheetData>
    <row r="1" spans="1:32" ht="30" thickBot="1" x14ac:dyDescent="0.4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7" t="s">
        <v>1</v>
      </c>
      <c r="AF1" s="29" t="s">
        <v>2</v>
      </c>
    </row>
    <row r="2" spans="1:32" x14ac:dyDescent="0.25">
      <c r="A2" s="31" t="s">
        <v>3</v>
      </c>
      <c r="B2" s="31"/>
      <c r="C2" s="32" t="s">
        <v>4</v>
      </c>
      <c r="D2" s="32" t="s">
        <v>5</v>
      </c>
      <c r="E2" s="32" t="s">
        <v>6</v>
      </c>
      <c r="F2" s="32" t="s">
        <v>7</v>
      </c>
      <c r="G2" s="34" t="s">
        <v>8</v>
      </c>
      <c r="H2" s="34" t="s">
        <v>9</v>
      </c>
      <c r="I2" s="36" t="s">
        <v>10</v>
      </c>
      <c r="J2" s="36" t="s">
        <v>11</v>
      </c>
      <c r="K2" s="36" t="s">
        <v>12</v>
      </c>
      <c r="L2" s="36" t="s">
        <v>13</v>
      </c>
      <c r="M2" s="34" t="s">
        <v>14</v>
      </c>
      <c r="N2" s="34" t="s">
        <v>15</v>
      </c>
      <c r="O2" s="36" t="s">
        <v>16</v>
      </c>
      <c r="P2" s="36" t="s">
        <v>17</v>
      </c>
      <c r="Q2" s="34" t="s">
        <v>18</v>
      </c>
      <c r="R2" s="34" t="s">
        <v>19</v>
      </c>
      <c r="S2" s="34" t="s">
        <v>20</v>
      </c>
      <c r="T2" s="34" t="s">
        <v>21</v>
      </c>
      <c r="U2" s="34" t="s">
        <v>22</v>
      </c>
      <c r="V2" s="34" t="s">
        <v>23</v>
      </c>
      <c r="W2" s="34" t="s">
        <v>24</v>
      </c>
      <c r="X2" s="36" t="s">
        <v>25</v>
      </c>
      <c r="Y2" s="34" t="s">
        <v>26</v>
      </c>
      <c r="Z2" s="34" t="s">
        <v>27</v>
      </c>
      <c r="AA2" s="32" t="s">
        <v>28</v>
      </c>
      <c r="AB2" s="34" t="s">
        <v>29</v>
      </c>
      <c r="AC2" s="34" t="s">
        <v>30</v>
      </c>
      <c r="AD2" s="37" t="s">
        <v>31</v>
      </c>
      <c r="AE2" s="28"/>
      <c r="AF2" s="30"/>
    </row>
    <row r="3" spans="1:32" x14ac:dyDescent="0.25">
      <c r="A3" s="39" t="s">
        <v>32</v>
      </c>
      <c r="B3" s="39"/>
      <c r="C3" s="33"/>
      <c r="D3" s="33"/>
      <c r="E3" s="33"/>
      <c r="F3" s="33"/>
      <c r="G3" s="35"/>
      <c r="H3" s="35"/>
      <c r="I3" s="36"/>
      <c r="J3" s="36"/>
      <c r="K3" s="36"/>
      <c r="L3" s="36"/>
      <c r="M3" s="35"/>
      <c r="N3" s="35"/>
      <c r="O3" s="36"/>
      <c r="P3" s="36"/>
      <c r="Q3" s="35"/>
      <c r="R3" s="35"/>
      <c r="S3" s="35"/>
      <c r="T3" s="35"/>
      <c r="U3" s="35"/>
      <c r="V3" s="35"/>
      <c r="W3" s="35"/>
      <c r="X3" s="36"/>
      <c r="Y3" s="35"/>
      <c r="Z3" s="35"/>
      <c r="AA3" s="33"/>
      <c r="AB3" s="35"/>
      <c r="AC3" s="35"/>
      <c r="AD3" s="37"/>
      <c r="AE3" s="28"/>
      <c r="AF3" s="30"/>
    </row>
    <row r="4" spans="1:32" x14ac:dyDescent="0.25">
      <c r="A4" s="40" t="s">
        <v>33</v>
      </c>
      <c r="B4" s="40"/>
      <c r="C4" s="33"/>
      <c r="D4" s="33"/>
      <c r="E4" s="33"/>
      <c r="F4" s="33"/>
      <c r="G4" s="35"/>
      <c r="H4" s="35"/>
      <c r="I4" s="36"/>
      <c r="J4" s="36"/>
      <c r="K4" s="36"/>
      <c r="L4" s="36"/>
      <c r="M4" s="35"/>
      <c r="N4" s="35"/>
      <c r="O4" s="36"/>
      <c r="P4" s="36"/>
      <c r="Q4" s="35"/>
      <c r="R4" s="35"/>
      <c r="S4" s="35"/>
      <c r="T4" s="35"/>
      <c r="U4" s="35"/>
      <c r="V4" s="35"/>
      <c r="W4" s="35"/>
      <c r="X4" s="36"/>
      <c r="Y4" s="35"/>
      <c r="Z4" s="35"/>
      <c r="AA4" s="33"/>
      <c r="AB4" s="35"/>
      <c r="AC4" s="35"/>
      <c r="AD4" s="37"/>
      <c r="AE4" s="28"/>
      <c r="AF4" s="30"/>
    </row>
    <row r="5" spans="1:32" ht="45" x14ac:dyDescent="0.6">
      <c r="A5" s="41">
        <v>2020</v>
      </c>
      <c r="B5" s="41"/>
      <c r="C5" s="33"/>
      <c r="D5" s="33"/>
      <c r="E5" s="33"/>
      <c r="F5" s="33"/>
      <c r="G5" s="35"/>
      <c r="H5" s="35"/>
      <c r="I5" s="36"/>
      <c r="J5" s="36"/>
      <c r="K5" s="36"/>
      <c r="L5" s="36"/>
      <c r="M5" s="35"/>
      <c r="N5" s="35"/>
      <c r="O5" s="36"/>
      <c r="P5" s="36"/>
      <c r="Q5" s="35"/>
      <c r="R5" s="35"/>
      <c r="S5" s="35"/>
      <c r="T5" s="35"/>
      <c r="U5" s="35"/>
      <c r="V5" s="35"/>
      <c r="W5" s="35"/>
      <c r="X5" s="36"/>
      <c r="Y5" s="35"/>
      <c r="Z5" s="35"/>
      <c r="AA5" s="33"/>
      <c r="AB5" s="35"/>
      <c r="AC5" s="35"/>
      <c r="AD5" s="37"/>
      <c r="AE5" s="28"/>
      <c r="AF5" s="30"/>
    </row>
    <row r="6" spans="1:32" ht="26.25" x14ac:dyDescent="0.4">
      <c r="A6" s="42" t="s">
        <v>34</v>
      </c>
      <c r="B6" s="42"/>
      <c r="C6" s="33"/>
      <c r="D6" s="33"/>
      <c r="E6" s="33"/>
      <c r="F6" s="33"/>
      <c r="G6" s="35"/>
      <c r="H6" s="35"/>
      <c r="I6" s="34"/>
      <c r="J6" s="34"/>
      <c r="K6" s="34"/>
      <c r="L6" s="34"/>
      <c r="M6" s="35"/>
      <c r="N6" s="35"/>
      <c r="O6" s="34"/>
      <c r="P6" s="34"/>
      <c r="Q6" s="35"/>
      <c r="R6" s="35"/>
      <c r="S6" s="35"/>
      <c r="T6" s="35"/>
      <c r="U6" s="35"/>
      <c r="V6" s="35"/>
      <c r="W6" s="35"/>
      <c r="X6" s="34"/>
      <c r="Y6" s="35"/>
      <c r="Z6" s="35"/>
      <c r="AA6" s="33"/>
      <c r="AB6" s="35"/>
      <c r="AC6" s="35"/>
      <c r="AD6" s="38"/>
      <c r="AE6" s="28"/>
      <c r="AF6" s="30"/>
    </row>
    <row r="7" spans="1:32" x14ac:dyDescent="0.25">
      <c r="A7" s="3">
        <v>1</v>
      </c>
      <c r="B7" s="4" t="s">
        <v>35</v>
      </c>
      <c r="C7" s="5">
        <f>VLOOKUP(D7,'[1]Tabelen masters'!I$6:J38,2,FALSE)</f>
        <v>0.58399999999999996</v>
      </c>
      <c r="D7" s="6">
        <v>17</v>
      </c>
      <c r="E7" s="5">
        <f t="shared" ref="E7:E61" si="0">D7/30</f>
        <v>0.56666666666666665</v>
      </c>
      <c r="F7" s="7">
        <v>84</v>
      </c>
      <c r="G7" s="3">
        <f t="shared" ref="G7:G61" si="1">IF(F7&lt;=1," ",10)</f>
        <v>10</v>
      </c>
      <c r="H7" s="8"/>
      <c r="I7" s="7">
        <v>103</v>
      </c>
      <c r="J7" s="3">
        <f t="shared" ref="J7:J61" si="2">IF(I7&lt;=1," ",10)</f>
        <v>10</v>
      </c>
      <c r="K7" s="8">
        <v>16</v>
      </c>
      <c r="L7" s="7">
        <v>82</v>
      </c>
      <c r="M7" s="3">
        <f t="shared" ref="M7:M61" si="3">IF(L7&lt;=1," ",10)</f>
        <v>10</v>
      </c>
      <c r="N7" s="8">
        <v>30</v>
      </c>
      <c r="O7" s="7">
        <v>106</v>
      </c>
      <c r="P7" s="3">
        <f t="shared" ref="P7:P61" si="4">IF(O7&lt;=1," ",10)</f>
        <v>10</v>
      </c>
      <c r="Q7" s="8">
        <v>11</v>
      </c>
      <c r="R7" s="7">
        <v>118</v>
      </c>
      <c r="S7" s="3">
        <f t="shared" ref="S7:S61" si="5">IF(R7&lt;=1," ",10)</f>
        <v>10</v>
      </c>
      <c r="T7" s="8">
        <v>18</v>
      </c>
      <c r="U7" s="7">
        <v>134</v>
      </c>
      <c r="V7" s="3">
        <f t="shared" ref="V7:V61" si="6">IF(U7&lt;=1," ",10)</f>
        <v>10</v>
      </c>
      <c r="W7" s="8">
        <v>22</v>
      </c>
      <c r="X7" s="7">
        <v>88</v>
      </c>
      <c r="Y7" s="8">
        <f t="shared" ref="Y7:Y61" si="7">IF(X7&lt;=1," ",10)</f>
        <v>10</v>
      </c>
      <c r="Z7" s="8">
        <v>30</v>
      </c>
      <c r="AA7" s="8">
        <v>102</v>
      </c>
      <c r="AB7" s="8">
        <f t="shared" ref="AB7:AB61" si="8">IF(AA7&lt;=1," ",10)</f>
        <v>10</v>
      </c>
      <c r="AC7" s="8">
        <v>20</v>
      </c>
      <c r="AD7" s="9">
        <f t="shared" ref="AD7:AD61" si="9">SUM(F7:AC7)</f>
        <v>1044</v>
      </c>
      <c r="AE7" s="10">
        <f t="shared" ref="AE7:AE61" si="10">MIN(F7,I7,L7,O7,R7,U7,X7)</f>
        <v>82</v>
      </c>
      <c r="AF7" s="10">
        <f t="shared" ref="AF7:AF61" si="11">SUM(AD7-AE7)</f>
        <v>962</v>
      </c>
    </row>
    <row r="8" spans="1:32" x14ac:dyDescent="0.25">
      <c r="A8" s="3">
        <v>2</v>
      </c>
      <c r="B8" s="4" t="s">
        <v>36</v>
      </c>
      <c r="C8" s="5">
        <f>VLOOKUP(D8,'[1]Tabelen masters'!I$6:J41,2,FALSE)</f>
        <v>0.68400000000000005</v>
      </c>
      <c r="D8" s="6">
        <v>20</v>
      </c>
      <c r="E8" s="5">
        <f t="shared" si="0"/>
        <v>0.66666666666666663</v>
      </c>
      <c r="F8" s="7">
        <v>186</v>
      </c>
      <c r="G8" s="3">
        <f t="shared" si="1"/>
        <v>10</v>
      </c>
      <c r="H8" s="8">
        <v>10</v>
      </c>
      <c r="I8" s="7">
        <v>60</v>
      </c>
      <c r="J8" s="3">
        <f t="shared" si="2"/>
        <v>10</v>
      </c>
      <c r="K8" s="8"/>
      <c r="L8" s="7">
        <v>139</v>
      </c>
      <c r="M8" s="3">
        <f t="shared" si="3"/>
        <v>10</v>
      </c>
      <c r="N8" s="8">
        <v>26</v>
      </c>
      <c r="O8" s="7">
        <v>106</v>
      </c>
      <c r="P8" s="3">
        <f t="shared" si="4"/>
        <v>10</v>
      </c>
      <c r="Q8" s="8">
        <v>11</v>
      </c>
      <c r="R8" s="7">
        <v>54</v>
      </c>
      <c r="S8" s="3">
        <f t="shared" si="5"/>
        <v>10</v>
      </c>
      <c r="T8" s="8"/>
      <c r="U8" s="7">
        <v>85</v>
      </c>
      <c r="V8" s="3">
        <f t="shared" si="6"/>
        <v>10</v>
      </c>
      <c r="W8" s="8"/>
      <c r="X8" s="7">
        <v>100</v>
      </c>
      <c r="Y8" s="8">
        <f t="shared" si="7"/>
        <v>10</v>
      </c>
      <c r="Z8" s="8">
        <v>20</v>
      </c>
      <c r="AA8" s="8">
        <v>107</v>
      </c>
      <c r="AB8" s="8">
        <f t="shared" si="8"/>
        <v>10</v>
      </c>
      <c r="AC8" s="8">
        <v>26</v>
      </c>
      <c r="AD8" s="9">
        <f t="shared" si="9"/>
        <v>1010</v>
      </c>
      <c r="AE8" s="10">
        <f t="shared" si="10"/>
        <v>54</v>
      </c>
      <c r="AF8" s="10">
        <f t="shared" si="11"/>
        <v>956</v>
      </c>
    </row>
    <row r="9" spans="1:32" x14ac:dyDescent="0.25">
      <c r="A9" s="3">
        <v>3</v>
      </c>
      <c r="B9" s="4" t="s">
        <v>37</v>
      </c>
      <c r="C9" s="5">
        <f>VLOOKUP(D9,'[1]Tabelen masters'!I$6:J55,2,FALSE)</f>
        <v>0.85</v>
      </c>
      <c r="D9" s="6">
        <v>25</v>
      </c>
      <c r="E9" s="5">
        <f t="shared" si="0"/>
        <v>0.83333333333333337</v>
      </c>
      <c r="F9" s="7">
        <v>102</v>
      </c>
      <c r="G9" s="3">
        <f t="shared" si="1"/>
        <v>10</v>
      </c>
      <c r="H9" s="11">
        <v>28</v>
      </c>
      <c r="I9" s="7">
        <v>79</v>
      </c>
      <c r="J9" s="3">
        <f t="shared" si="2"/>
        <v>10</v>
      </c>
      <c r="K9" s="8"/>
      <c r="L9" s="7">
        <v>138</v>
      </c>
      <c r="M9" s="3">
        <f t="shared" si="3"/>
        <v>10</v>
      </c>
      <c r="N9" s="8">
        <v>18</v>
      </c>
      <c r="O9" s="7">
        <v>73</v>
      </c>
      <c r="P9" s="3">
        <f t="shared" si="4"/>
        <v>10</v>
      </c>
      <c r="Q9" s="8"/>
      <c r="R9" s="7">
        <v>108</v>
      </c>
      <c r="S9" s="3">
        <f t="shared" si="5"/>
        <v>10</v>
      </c>
      <c r="T9" s="8">
        <v>28</v>
      </c>
      <c r="U9" s="7">
        <v>116</v>
      </c>
      <c r="V9" s="3">
        <f t="shared" si="6"/>
        <v>10</v>
      </c>
      <c r="W9" s="12">
        <v>28</v>
      </c>
      <c r="X9" s="7">
        <v>100</v>
      </c>
      <c r="Y9" s="8">
        <f t="shared" si="7"/>
        <v>10</v>
      </c>
      <c r="Z9" s="8">
        <v>14</v>
      </c>
      <c r="AA9" s="8">
        <v>76</v>
      </c>
      <c r="AB9" s="8">
        <f t="shared" si="8"/>
        <v>10</v>
      </c>
      <c r="AC9" s="8"/>
      <c r="AD9" s="9">
        <f t="shared" si="9"/>
        <v>988</v>
      </c>
      <c r="AE9" s="10">
        <f t="shared" si="10"/>
        <v>73</v>
      </c>
      <c r="AF9" s="10">
        <f t="shared" si="11"/>
        <v>915</v>
      </c>
    </row>
    <row r="10" spans="1:32" x14ac:dyDescent="0.25">
      <c r="A10" s="3">
        <v>4</v>
      </c>
      <c r="B10" s="13" t="s">
        <v>38</v>
      </c>
      <c r="C10" s="5">
        <f>VLOOKUP(D10,'[1]Tabelen masters'!I$6:J46,2,FALSE)</f>
        <v>0.58399999999999996</v>
      </c>
      <c r="D10" s="6">
        <v>17</v>
      </c>
      <c r="E10" s="5">
        <f t="shared" si="0"/>
        <v>0.56666666666666665</v>
      </c>
      <c r="F10" s="7">
        <v>116</v>
      </c>
      <c r="G10" s="3">
        <f t="shared" si="1"/>
        <v>10</v>
      </c>
      <c r="H10" s="8">
        <v>18</v>
      </c>
      <c r="I10" s="7">
        <v>83</v>
      </c>
      <c r="J10" s="3">
        <f t="shared" si="2"/>
        <v>10</v>
      </c>
      <c r="K10" s="8"/>
      <c r="L10" s="7">
        <v>130</v>
      </c>
      <c r="M10" s="3">
        <f t="shared" si="3"/>
        <v>10</v>
      </c>
      <c r="N10" s="11">
        <v>28</v>
      </c>
      <c r="O10" s="7">
        <v>126</v>
      </c>
      <c r="P10" s="3">
        <f t="shared" si="4"/>
        <v>10</v>
      </c>
      <c r="Q10" s="8">
        <v>24</v>
      </c>
      <c r="R10" s="7">
        <v>87</v>
      </c>
      <c r="S10" s="3">
        <f t="shared" si="5"/>
        <v>10</v>
      </c>
      <c r="T10" s="8"/>
      <c r="U10" s="7">
        <v>65</v>
      </c>
      <c r="V10" s="3">
        <f t="shared" si="6"/>
        <v>10</v>
      </c>
      <c r="W10" s="8"/>
      <c r="X10" s="7">
        <v>85</v>
      </c>
      <c r="Y10" s="8">
        <f t="shared" si="7"/>
        <v>10</v>
      </c>
      <c r="Z10" s="8">
        <v>16</v>
      </c>
      <c r="AA10" s="8">
        <v>105</v>
      </c>
      <c r="AB10" s="8">
        <f t="shared" si="8"/>
        <v>10</v>
      </c>
      <c r="AC10" s="8">
        <v>16</v>
      </c>
      <c r="AD10" s="9">
        <f t="shared" si="9"/>
        <v>979</v>
      </c>
      <c r="AE10" s="10">
        <f t="shared" si="10"/>
        <v>65</v>
      </c>
      <c r="AF10" s="10">
        <f t="shared" si="11"/>
        <v>914</v>
      </c>
    </row>
    <row r="11" spans="1:32" x14ac:dyDescent="0.25">
      <c r="A11" s="3">
        <v>5</v>
      </c>
      <c r="B11" s="4" t="s">
        <v>39</v>
      </c>
      <c r="C11" s="5">
        <f>VLOOKUP(D11,'[1]Tabelen masters'!I$6:J35,2,FALSE)</f>
        <v>0.58399999999999996</v>
      </c>
      <c r="D11" s="6">
        <v>17</v>
      </c>
      <c r="E11" s="5">
        <f t="shared" si="0"/>
        <v>0.56666666666666665</v>
      </c>
      <c r="F11" s="7">
        <v>96</v>
      </c>
      <c r="G11" s="3">
        <f t="shared" si="1"/>
        <v>10</v>
      </c>
      <c r="H11" s="8"/>
      <c r="I11" s="7">
        <v>103</v>
      </c>
      <c r="J11" s="3">
        <f t="shared" si="2"/>
        <v>10</v>
      </c>
      <c r="K11" s="8">
        <v>24</v>
      </c>
      <c r="L11" s="7">
        <v>94</v>
      </c>
      <c r="M11" s="3">
        <f t="shared" si="3"/>
        <v>10</v>
      </c>
      <c r="N11" s="8"/>
      <c r="O11" s="7">
        <v>109</v>
      </c>
      <c r="P11" s="3">
        <f t="shared" si="4"/>
        <v>10</v>
      </c>
      <c r="Q11" s="11">
        <v>30</v>
      </c>
      <c r="R11" s="7">
        <v>108</v>
      </c>
      <c r="S11" s="3">
        <f t="shared" si="5"/>
        <v>10</v>
      </c>
      <c r="T11" s="8">
        <v>11</v>
      </c>
      <c r="U11" s="7">
        <v>105</v>
      </c>
      <c r="V11" s="3">
        <f t="shared" si="6"/>
        <v>10</v>
      </c>
      <c r="W11" s="8">
        <v>11</v>
      </c>
      <c r="X11" s="7">
        <v>85</v>
      </c>
      <c r="Y11" s="8">
        <f t="shared" si="7"/>
        <v>10</v>
      </c>
      <c r="Z11" s="8"/>
      <c r="AA11" s="8">
        <v>117</v>
      </c>
      <c r="AB11" s="8">
        <f t="shared" si="8"/>
        <v>10</v>
      </c>
      <c r="AC11" s="8"/>
      <c r="AD11" s="9">
        <f t="shared" si="9"/>
        <v>973</v>
      </c>
      <c r="AE11" s="10">
        <f t="shared" si="10"/>
        <v>85</v>
      </c>
      <c r="AF11" s="10">
        <f t="shared" si="11"/>
        <v>888</v>
      </c>
    </row>
    <row r="12" spans="1:32" x14ac:dyDescent="0.25">
      <c r="A12" s="3">
        <v>6</v>
      </c>
      <c r="B12" s="14" t="s">
        <v>40</v>
      </c>
      <c r="C12" s="5">
        <f>VLOOKUP(D12,'[1]Tabelen masters'!I$6:J53,2,FALSE)</f>
        <v>0.55000000000000004</v>
      </c>
      <c r="D12" s="15">
        <v>16</v>
      </c>
      <c r="E12" s="16">
        <f t="shared" si="0"/>
        <v>0.53333333333333333</v>
      </c>
      <c r="F12" s="7">
        <v>100</v>
      </c>
      <c r="G12" s="3">
        <f t="shared" si="1"/>
        <v>10</v>
      </c>
      <c r="H12" s="8"/>
      <c r="I12" s="7">
        <v>93</v>
      </c>
      <c r="J12" s="3">
        <f t="shared" si="2"/>
        <v>10</v>
      </c>
      <c r="K12" s="8"/>
      <c r="L12" s="7">
        <v>85</v>
      </c>
      <c r="M12" s="3">
        <f t="shared" si="3"/>
        <v>10</v>
      </c>
      <c r="N12" s="8"/>
      <c r="O12" s="7">
        <v>107</v>
      </c>
      <c r="P12" s="3">
        <f t="shared" si="4"/>
        <v>10</v>
      </c>
      <c r="Q12" s="8">
        <v>22</v>
      </c>
      <c r="R12" s="7">
        <v>125</v>
      </c>
      <c r="S12" s="3">
        <f t="shared" si="5"/>
        <v>10</v>
      </c>
      <c r="T12" s="8">
        <v>20</v>
      </c>
      <c r="U12" s="7">
        <v>76</v>
      </c>
      <c r="V12" s="3">
        <f t="shared" si="6"/>
        <v>10</v>
      </c>
      <c r="W12" s="8"/>
      <c r="X12" s="7">
        <v>89</v>
      </c>
      <c r="Y12" s="8">
        <f t="shared" si="7"/>
        <v>10</v>
      </c>
      <c r="Z12" s="8"/>
      <c r="AA12" s="8">
        <v>142</v>
      </c>
      <c r="AB12" s="8">
        <f t="shared" si="8"/>
        <v>10</v>
      </c>
      <c r="AC12" s="8">
        <v>18</v>
      </c>
      <c r="AD12" s="9">
        <f t="shared" si="9"/>
        <v>957</v>
      </c>
      <c r="AE12" s="10">
        <f t="shared" si="10"/>
        <v>76</v>
      </c>
      <c r="AF12" s="10">
        <f t="shared" si="11"/>
        <v>881</v>
      </c>
    </row>
    <row r="13" spans="1:32" x14ac:dyDescent="0.25">
      <c r="A13" s="3">
        <v>7</v>
      </c>
      <c r="B13" s="4" t="s">
        <v>41</v>
      </c>
      <c r="C13" s="5">
        <f>VLOOKUP(D13,'[1]Tabelen masters'!I$6:J34,2,FALSE)</f>
        <v>0.55000000000000004</v>
      </c>
      <c r="D13" s="6">
        <v>16</v>
      </c>
      <c r="E13" s="5">
        <f t="shared" si="0"/>
        <v>0.53333333333333333</v>
      </c>
      <c r="F13" s="7">
        <v>134</v>
      </c>
      <c r="G13" s="3">
        <f t="shared" si="1"/>
        <v>10</v>
      </c>
      <c r="H13" s="8"/>
      <c r="I13" s="7">
        <v>85</v>
      </c>
      <c r="J13" s="3">
        <f t="shared" si="2"/>
        <v>10</v>
      </c>
      <c r="K13" s="8"/>
      <c r="L13" s="7">
        <v>70</v>
      </c>
      <c r="M13" s="3">
        <f t="shared" si="3"/>
        <v>10</v>
      </c>
      <c r="N13" s="8"/>
      <c r="O13" s="7">
        <v>105</v>
      </c>
      <c r="P13" s="3">
        <f t="shared" si="4"/>
        <v>10</v>
      </c>
      <c r="Q13" s="8">
        <v>11</v>
      </c>
      <c r="R13" s="7">
        <v>100</v>
      </c>
      <c r="S13" s="3">
        <f t="shared" si="5"/>
        <v>10</v>
      </c>
      <c r="T13" s="8">
        <v>11</v>
      </c>
      <c r="U13" s="7">
        <v>105</v>
      </c>
      <c r="V13" s="3">
        <f t="shared" si="6"/>
        <v>10</v>
      </c>
      <c r="W13" s="8">
        <v>11</v>
      </c>
      <c r="X13" s="7">
        <v>118</v>
      </c>
      <c r="Y13" s="8">
        <f t="shared" si="7"/>
        <v>10</v>
      </c>
      <c r="Z13" s="8"/>
      <c r="AA13" s="8">
        <v>106</v>
      </c>
      <c r="AB13" s="8">
        <f t="shared" si="8"/>
        <v>10</v>
      </c>
      <c r="AC13" s="8"/>
      <c r="AD13" s="9">
        <f t="shared" si="9"/>
        <v>936</v>
      </c>
      <c r="AE13" s="10">
        <f t="shared" si="10"/>
        <v>70</v>
      </c>
      <c r="AF13" s="10">
        <f t="shared" si="11"/>
        <v>866</v>
      </c>
    </row>
    <row r="14" spans="1:32" x14ac:dyDescent="0.25">
      <c r="A14" s="3">
        <v>8</v>
      </c>
      <c r="B14" s="4" t="s">
        <v>42</v>
      </c>
      <c r="C14" s="5">
        <f>VLOOKUP(D14,'[1]Tabelen masters'!I$6:J44,2,FALSE)</f>
        <v>0.78400000000000003</v>
      </c>
      <c r="D14" s="6">
        <v>23</v>
      </c>
      <c r="E14" s="5">
        <f t="shared" si="0"/>
        <v>0.76666666666666672</v>
      </c>
      <c r="F14" s="7">
        <v>100</v>
      </c>
      <c r="G14" s="3">
        <f t="shared" si="1"/>
        <v>10</v>
      </c>
      <c r="H14" s="8"/>
      <c r="I14" s="7">
        <v>110</v>
      </c>
      <c r="J14" s="3">
        <f t="shared" si="2"/>
        <v>10</v>
      </c>
      <c r="K14" s="8">
        <v>8</v>
      </c>
      <c r="L14" s="7">
        <v>87</v>
      </c>
      <c r="M14" s="3">
        <f t="shared" si="3"/>
        <v>10</v>
      </c>
      <c r="N14" s="8">
        <v>10</v>
      </c>
      <c r="O14" s="7">
        <v>72</v>
      </c>
      <c r="P14" s="3">
        <f t="shared" si="4"/>
        <v>10</v>
      </c>
      <c r="Q14" s="8"/>
      <c r="R14" s="7">
        <v>107</v>
      </c>
      <c r="S14" s="3">
        <f t="shared" si="5"/>
        <v>10</v>
      </c>
      <c r="T14" s="8">
        <v>24</v>
      </c>
      <c r="U14" s="7">
        <v>118</v>
      </c>
      <c r="V14" s="3">
        <f t="shared" si="6"/>
        <v>10</v>
      </c>
      <c r="W14" s="12">
        <v>30</v>
      </c>
      <c r="X14" s="7">
        <v>68</v>
      </c>
      <c r="Y14" s="8">
        <f t="shared" si="7"/>
        <v>10</v>
      </c>
      <c r="Z14" s="8"/>
      <c r="AA14" s="8">
        <v>100</v>
      </c>
      <c r="AB14" s="8">
        <f t="shared" si="8"/>
        <v>10</v>
      </c>
      <c r="AC14" s="8">
        <v>8</v>
      </c>
      <c r="AD14" s="9">
        <f t="shared" si="9"/>
        <v>922</v>
      </c>
      <c r="AE14" s="10">
        <f t="shared" si="10"/>
        <v>68</v>
      </c>
      <c r="AF14" s="10">
        <f t="shared" si="11"/>
        <v>854</v>
      </c>
    </row>
    <row r="15" spans="1:32" x14ac:dyDescent="0.25">
      <c r="A15" s="3">
        <v>9</v>
      </c>
      <c r="B15" s="4" t="s">
        <v>43</v>
      </c>
      <c r="C15" s="5">
        <f>VLOOKUP(D15,'[1]Tabelen masters'!I$6:J47,2,FALSE)</f>
        <v>0.75</v>
      </c>
      <c r="D15" s="6">
        <v>22</v>
      </c>
      <c r="E15" s="5">
        <f t="shared" si="0"/>
        <v>0.73333333333333328</v>
      </c>
      <c r="F15" s="7">
        <v>88</v>
      </c>
      <c r="G15" s="3">
        <f t="shared" si="1"/>
        <v>10</v>
      </c>
      <c r="H15" s="8"/>
      <c r="I15" s="7">
        <v>126</v>
      </c>
      <c r="J15" s="3">
        <f t="shared" si="2"/>
        <v>10</v>
      </c>
      <c r="K15" s="8">
        <v>12</v>
      </c>
      <c r="L15" s="7">
        <v>81</v>
      </c>
      <c r="M15" s="3">
        <f t="shared" si="3"/>
        <v>10</v>
      </c>
      <c r="N15" s="8"/>
      <c r="O15" s="7">
        <v>79</v>
      </c>
      <c r="P15" s="3">
        <f t="shared" si="4"/>
        <v>10</v>
      </c>
      <c r="Q15" s="8"/>
      <c r="R15" s="7">
        <v>107</v>
      </c>
      <c r="S15" s="3">
        <f t="shared" si="5"/>
        <v>10</v>
      </c>
      <c r="T15" s="8">
        <v>22</v>
      </c>
      <c r="U15" s="7">
        <v>85</v>
      </c>
      <c r="V15" s="3">
        <f t="shared" si="6"/>
        <v>10</v>
      </c>
      <c r="W15" s="8"/>
      <c r="X15" s="7">
        <v>111</v>
      </c>
      <c r="Y15" s="8">
        <f t="shared" si="7"/>
        <v>10</v>
      </c>
      <c r="Z15" s="8">
        <v>12</v>
      </c>
      <c r="AA15" s="8">
        <v>86</v>
      </c>
      <c r="AB15" s="8">
        <f t="shared" si="8"/>
        <v>10</v>
      </c>
      <c r="AC15" s="8">
        <v>12</v>
      </c>
      <c r="AD15" s="9">
        <f t="shared" si="9"/>
        <v>901</v>
      </c>
      <c r="AE15" s="10">
        <f t="shared" si="10"/>
        <v>79</v>
      </c>
      <c r="AF15" s="10">
        <f t="shared" si="11"/>
        <v>822</v>
      </c>
    </row>
    <row r="16" spans="1:32" x14ac:dyDescent="0.25">
      <c r="A16" s="3">
        <v>10</v>
      </c>
      <c r="B16" s="4" t="s">
        <v>44</v>
      </c>
      <c r="C16" s="5">
        <f>VLOOKUP(D16,'[1]Tabelen masters'!I$6:J33,2,FALSE)</f>
        <v>0.51700000000000002</v>
      </c>
      <c r="D16" s="6">
        <v>15</v>
      </c>
      <c r="E16" s="5">
        <f t="shared" si="0"/>
        <v>0.5</v>
      </c>
      <c r="F16" s="7">
        <v>132</v>
      </c>
      <c r="G16" s="3">
        <f t="shared" si="1"/>
        <v>10</v>
      </c>
      <c r="H16" s="8"/>
      <c r="I16" s="7">
        <v>122</v>
      </c>
      <c r="J16" s="3">
        <f t="shared" si="2"/>
        <v>10</v>
      </c>
      <c r="K16" s="8"/>
      <c r="L16" s="7">
        <v>67</v>
      </c>
      <c r="M16" s="3">
        <f t="shared" si="3"/>
        <v>10</v>
      </c>
      <c r="N16" s="8"/>
      <c r="O16" s="7">
        <v>120</v>
      </c>
      <c r="P16" s="3">
        <f t="shared" si="4"/>
        <v>10</v>
      </c>
      <c r="Q16" s="8"/>
      <c r="R16" s="7">
        <v>106</v>
      </c>
      <c r="S16" s="3">
        <f t="shared" si="5"/>
        <v>10</v>
      </c>
      <c r="T16" s="8">
        <v>11</v>
      </c>
      <c r="U16" s="7">
        <v>43</v>
      </c>
      <c r="V16" s="3">
        <f t="shared" si="6"/>
        <v>10</v>
      </c>
      <c r="W16" s="8"/>
      <c r="X16" s="7">
        <v>90</v>
      </c>
      <c r="Y16" s="8">
        <f t="shared" si="7"/>
        <v>10</v>
      </c>
      <c r="Z16" s="8">
        <v>28</v>
      </c>
      <c r="AA16" s="8">
        <v>62</v>
      </c>
      <c r="AB16" s="8">
        <f t="shared" si="8"/>
        <v>10</v>
      </c>
      <c r="AC16" s="8"/>
      <c r="AD16" s="9">
        <f t="shared" si="9"/>
        <v>861</v>
      </c>
      <c r="AE16" s="10">
        <f t="shared" si="10"/>
        <v>43</v>
      </c>
      <c r="AF16" s="10">
        <f t="shared" si="11"/>
        <v>818</v>
      </c>
    </row>
    <row r="17" spans="1:32" x14ac:dyDescent="0.25">
      <c r="A17" s="3">
        <v>11</v>
      </c>
      <c r="B17" s="13" t="s">
        <v>45</v>
      </c>
      <c r="C17" s="5">
        <f>VLOOKUP(D17,'[1]Tabelen masters'!I$6:J61,2,FALSE)</f>
        <v>0.45</v>
      </c>
      <c r="D17" s="6">
        <v>13</v>
      </c>
      <c r="E17" s="5">
        <f t="shared" si="0"/>
        <v>0.43333333333333335</v>
      </c>
      <c r="F17" s="7">
        <v>85</v>
      </c>
      <c r="G17" s="3">
        <f t="shared" si="1"/>
        <v>10</v>
      </c>
      <c r="H17" s="8"/>
      <c r="I17" s="7">
        <v>96</v>
      </c>
      <c r="J17" s="3">
        <f t="shared" si="2"/>
        <v>10</v>
      </c>
      <c r="K17" s="8"/>
      <c r="L17" s="7">
        <v>78</v>
      </c>
      <c r="M17" s="3">
        <f t="shared" si="3"/>
        <v>10</v>
      </c>
      <c r="N17" s="8"/>
      <c r="O17" s="7">
        <v>69</v>
      </c>
      <c r="P17" s="3">
        <f t="shared" si="4"/>
        <v>10</v>
      </c>
      <c r="Q17" s="8"/>
      <c r="R17" s="7">
        <v>92</v>
      </c>
      <c r="S17" s="3">
        <f t="shared" si="5"/>
        <v>10</v>
      </c>
      <c r="T17" s="8"/>
      <c r="U17" s="7">
        <v>123</v>
      </c>
      <c r="V17" s="3">
        <f t="shared" si="6"/>
        <v>10</v>
      </c>
      <c r="W17" s="8">
        <v>26</v>
      </c>
      <c r="X17" s="7">
        <v>130</v>
      </c>
      <c r="Y17" s="8">
        <f t="shared" si="7"/>
        <v>10</v>
      </c>
      <c r="Z17" s="8">
        <v>24</v>
      </c>
      <c r="AA17" s="8">
        <v>75</v>
      </c>
      <c r="AB17" s="8">
        <f t="shared" si="8"/>
        <v>10</v>
      </c>
      <c r="AC17" s="8"/>
      <c r="AD17" s="9">
        <f t="shared" si="9"/>
        <v>878</v>
      </c>
      <c r="AE17" s="10">
        <f t="shared" si="10"/>
        <v>69</v>
      </c>
      <c r="AF17" s="10">
        <f t="shared" si="11"/>
        <v>809</v>
      </c>
    </row>
    <row r="18" spans="1:32" x14ac:dyDescent="0.25">
      <c r="A18" s="3">
        <v>12</v>
      </c>
      <c r="B18" s="13" t="s">
        <v>46</v>
      </c>
      <c r="C18" s="5">
        <f>VLOOKUP(D18,'[1]Tabelen masters'!I$6:J58,2,FALSE)</f>
        <v>0.51700000000000002</v>
      </c>
      <c r="D18" s="6">
        <v>15</v>
      </c>
      <c r="E18" s="5">
        <f>D18/30</f>
        <v>0.5</v>
      </c>
      <c r="F18" s="7">
        <v>94</v>
      </c>
      <c r="G18" s="3">
        <f>IF(F18&lt;=1," ",10)</f>
        <v>10</v>
      </c>
      <c r="H18" s="8"/>
      <c r="I18" s="7">
        <v>97</v>
      </c>
      <c r="J18" s="3">
        <f>IF(I18&lt;=1," ",10)</f>
        <v>10</v>
      </c>
      <c r="K18" s="8"/>
      <c r="L18" s="7">
        <v>40</v>
      </c>
      <c r="M18" s="3">
        <f>IF(L18&lt;=1," ",10)</f>
        <v>10</v>
      </c>
      <c r="N18" s="8"/>
      <c r="O18" s="7">
        <v>91</v>
      </c>
      <c r="P18" s="3">
        <f>IF(O18&lt;=1," ",10)</f>
        <v>10</v>
      </c>
      <c r="Q18" s="8"/>
      <c r="R18" s="7">
        <v>79</v>
      </c>
      <c r="S18" s="3">
        <f>IF(R18&lt;=1," ",10)</f>
        <v>10</v>
      </c>
      <c r="T18" s="8"/>
      <c r="U18" s="7">
        <v>81</v>
      </c>
      <c r="V18" s="3">
        <f>IF(U18&lt;=1," ",10)</f>
        <v>10</v>
      </c>
      <c r="W18" s="8"/>
      <c r="X18" s="7">
        <v>110</v>
      </c>
      <c r="Y18" s="8">
        <f>IF(X18&lt;=1," ",10)</f>
        <v>10</v>
      </c>
      <c r="Z18" s="8"/>
      <c r="AA18" s="8">
        <v>139</v>
      </c>
      <c r="AB18" s="8">
        <f>IF(AA18&lt;=1," ",10)</f>
        <v>10</v>
      </c>
      <c r="AC18" s="8">
        <v>30</v>
      </c>
      <c r="AD18" s="9">
        <f>SUM(F18:AC18)</f>
        <v>841</v>
      </c>
      <c r="AE18" s="10">
        <f>MIN(F18,I18,L18,O18,R18,U18,X18)</f>
        <v>40</v>
      </c>
      <c r="AF18" s="10">
        <f>SUM(AD18-AE18)</f>
        <v>801</v>
      </c>
    </row>
    <row r="19" spans="1:32" x14ac:dyDescent="0.25">
      <c r="A19" s="3">
        <v>13</v>
      </c>
      <c r="B19" s="4" t="s">
        <v>47</v>
      </c>
      <c r="C19" s="5">
        <f>VLOOKUP(D19,'[1]Tabelen masters'!I$6:J50,2,FALSE)</f>
        <v>0.58399999999999996</v>
      </c>
      <c r="D19" s="6">
        <v>17</v>
      </c>
      <c r="E19" s="5">
        <f>D19/30</f>
        <v>0.56666666666666665</v>
      </c>
      <c r="F19" s="7">
        <v>120</v>
      </c>
      <c r="G19" s="3">
        <f>IF(F19&lt;=1," ",10)</f>
        <v>10</v>
      </c>
      <c r="H19" s="8"/>
      <c r="I19" s="7">
        <v>106</v>
      </c>
      <c r="J19" s="3">
        <f>IF(I19&lt;=1," ",10)</f>
        <v>10</v>
      </c>
      <c r="K19" s="8">
        <v>14</v>
      </c>
      <c r="L19" s="7">
        <v>105</v>
      </c>
      <c r="M19" s="3">
        <f>IF(L19&lt;=1," ",10)</f>
        <v>10</v>
      </c>
      <c r="N19" s="8">
        <v>16</v>
      </c>
      <c r="O19" s="7">
        <v>52</v>
      </c>
      <c r="P19" s="3">
        <f>IF(O19&lt;=1," ",10)</f>
        <v>10</v>
      </c>
      <c r="Q19" s="8"/>
      <c r="R19" s="7">
        <v>76</v>
      </c>
      <c r="S19" s="3">
        <f>IF(R19&lt;=1," ",10)</f>
        <v>10</v>
      </c>
      <c r="T19" s="8"/>
      <c r="U19" s="7">
        <v>77</v>
      </c>
      <c r="V19" s="3">
        <f>IF(U19&lt;=1," ",10)</f>
        <v>10</v>
      </c>
      <c r="W19" s="8"/>
      <c r="X19" s="7">
        <v>85</v>
      </c>
      <c r="Y19" s="8">
        <f>IF(X19&lt;=1," ",10)</f>
        <v>10</v>
      </c>
      <c r="Z19" s="8"/>
      <c r="AA19" s="8">
        <v>100</v>
      </c>
      <c r="AB19" s="8">
        <f>IF(AA19&lt;=1," ",10)</f>
        <v>10</v>
      </c>
      <c r="AC19" s="8">
        <v>22</v>
      </c>
      <c r="AD19" s="9">
        <f>SUM(F19:AC19)</f>
        <v>853</v>
      </c>
      <c r="AE19" s="10">
        <f>MIN(F19,I19,L19,O19,R19,U19,X19)</f>
        <v>52</v>
      </c>
      <c r="AF19" s="10">
        <f>SUM(AD19-AE19)</f>
        <v>801</v>
      </c>
    </row>
    <row r="20" spans="1:32" x14ac:dyDescent="0.25">
      <c r="A20" s="3">
        <v>14</v>
      </c>
      <c r="B20" s="4" t="s">
        <v>48</v>
      </c>
      <c r="C20" s="5">
        <f>VLOOKUP(D20,'[1]Tabelen masters'!I$6:J37,2,FALSE)</f>
        <v>0.45</v>
      </c>
      <c r="D20" s="6">
        <v>13</v>
      </c>
      <c r="E20" s="5">
        <f t="shared" si="0"/>
        <v>0.43333333333333335</v>
      </c>
      <c r="F20" s="7">
        <v>128</v>
      </c>
      <c r="G20" s="3">
        <f t="shared" si="1"/>
        <v>10</v>
      </c>
      <c r="H20" s="8">
        <v>12</v>
      </c>
      <c r="I20" s="7">
        <v>121</v>
      </c>
      <c r="J20" s="3">
        <f t="shared" si="2"/>
        <v>10</v>
      </c>
      <c r="K20" s="8">
        <v>28</v>
      </c>
      <c r="L20" s="7">
        <v>76</v>
      </c>
      <c r="M20" s="3">
        <f t="shared" si="3"/>
        <v>10</v>
      </c>
      <c r="N20" s="8"/>
      <c r="O20" s="7">
        <v>86</v>
      </c>
      <c r="P20" s="3">
        <f t="shared" si="4"/>
        <v>10</v>
      </c>
      <c r="Q20" s="8"/>
      <c r="R20" s="7">
        <v>96</v>
      </c>
      <c r="S20" s="3">
        <f t="shared" si="5"/>
        <v>10</v>
      </c>
      <c r="T20" s="8">
        <v>11</v>
      </c>
      <c r="U20" s="7">
        <v>60</v>
      </c>
      <c r="V20" s="3">
        <f t="shared" si="6"/>
        <v>10</v>
      </c>
      <c r="W20" s="8"/>
      <c r="X20" s="7">
        <v>67</v>
      </c>
      <c r="Y20" s="8">
        <f t="shared" si="7"/>
        <v>10</v>
      </c>
      <c r="Z20" s="8"/>
      <c r="AA20" s="8">
        <v>92</v>
      </c>
      <c r="AB20" s="8">
        <f t="shared" si="8"/>
        <v>10</v>
      </c>
      <c r="AC20" s="8"/>
      <c r="AD20" s="9">
        <f t="shared" si="9"/>
        <v>857</v>
      </c>
      <c r="AE20" s="10">
        <f t="shared" si="10"/>
        <v>60</v>
      </c>
      <c r="AF20" s="10">
        <f t="shared" si="11"/>
        <v>797</v>
      </c>
    </row>
    <row r="21" spans="1:32" x14ac:dyDescent="0.25">
      <c r="A21" s="3">
        <v>15</v>
      </c>
      <c r="B21" s="4" t="s">
        <v>49</v>
      </c>
      <c r="C21" s="5">
        <f>VLOOKUP(D21,'[1]Tabelen masters'!I$6:J42,2,FALSE)</f>
        <v>0.68400000000000005</v>
      </c>
      <c r="D21" s="6">
        <v>20</v>
      </c>
      <c r="E21" s="5">
        <f t="shared" si="0"/>
        <v>0.66666666666666663</v>
      </c>
      <c r="F21" s="7">
        <v>116</v>
      </c>
      <c r="G21" s="3">
        <f t="shared" si="1"/>
        <v>10</v>
      </c>
      <c r="H21" s="8">
        <v>20</v>
      </c>
      <c r="I21" s="7">
        <v>105</v>
      </c>
      <c r="J21" s="3">
        <f t="shared" si="2"/>
        <v>10</v>
      </c>
      <c r="K21" s="17">
        <v>26</v>
      </c>
      <c r="L21" s="7">
        <v>90</v>
      </c>
      <c r="M21" s="3">
        <f t="shared" si="3"/>
        <v>10</v>
      </c>
      <c r="N21" s="8">
        <v>20</v>
      </c>
      <c r="O21" s="7">
        <v>90</v>
      </c>
      <c r="P21" s="3">
        <f t="shared" si="4"/>
        <v>10</v>
      </c>
      <c r="Q21" s="8"/>
      <c r="R21" s="7">
        <v>64</v>
      </c>
      <c r="S21" s="3">
        <f t="shared" si="5"/>
        <v>10</v>
      </c>
      <c r="T21" s="8"/>
      <c r="U21" s="7">
        <v>72</v>
      </c>
      <c r="V21" s="3">
        <f t="shared" si="6"/>
        <v>10</v>
      </c>
      <c r="W21" s="8"/>
      <c r="X21" s="7">
        <v>85</v>
      </c>
      <c r="Y21" s="8">
        <f t="shared" si="7"/>
        <v>10</v>
      </c>
      <c r="Z21" s="8"/>
      <c r="AA21" s="8">
        <v>92</v>
      </c>
      <c r="AB21" s="8">
        <f t="shared" si="8"/>
        <v>10</v>
      </c>
      <c r="AC21" s="8"/>
      <c r="AD21" s="9">
        <f t="shared" si="9"/>
        <v>860</v>
      </c>
      <c r="AE21" s="10">
        <f t="shared" si="10"/>
        <v>64</v>
      </c>
      <c r="AF21" s="10">
        <f t="shared" si="11"/>
        <v>796</v>
      </c>
    </row>
    <row r="22" spans="1:32" x14ac:dyDescent="0.25">
      <c r="A22" s="3">
        <v>16</v>
      </c>
      <c r="B22" s="4" t="s">
        <v>50</v>
      </c>
      <c r="C22" s="5">
        <f>VLOOKUP(D22,'[1]Tabelen masters'!I$6:J59,2,FALSE)</f>
        <v>0.51700000000000002</v>
      </c>
      <c r="D22" s="6">
        <v>15</v>
      </c>
      <c r="E22" s="5">
        <f t="shared" si="0"/>
        <v>0.5</v>
      </c>
      <c r="F22" s="7">
        <v>0</v>
      </c>
      <c r="G22" s="3" t="str">
        <f t="shared" si="1"/>
        <v xml:space="preserve"> </v>
      </c>
      <c r="H22" s="8"/>
      <c r="I22" s="7">
        <v>114</v>
      </c>
      <c r="J22" s="3">
        <f t="shared" si="2"/>
        <v>10</v>
      </c>
      <c r="K22" s="8">
        <v>18</v>
      </c>
      <c r="L22" s="7">
        <v>121</v>
      </c>
      <c r="M22" s="3">
        <f t="shared" si="3"/>
        <v>10</v>
      </c>
      <c r="N22" s="8"/>
      <c r="O22" s="7">
        <v>103</v>
      </c>
      <c r="P22" s="3">
        <f t="shared" si="4"/>
        <v>10</v>
      </c>
      <c r="Q22" s="8">
        <v>11</v>
      </c>
      <c r="R22" s="7">
        <v>67</v>
      </c>
      <c r="S22" s="3">
        <f t="shared" si="5"/>
        <v>10</v>
      </c>
      <c r="T22" s="8"/>
      <c r="U22" s="7">
        <v>126</v>
      </c>
      <c r="V22" s="3">
        <f t="shared" si="6"/>
        <v>10</v>
      </c>
      <c r="W22" s="8">
        <v>20</v>
      </c>
      <c r="X22" s="7">
        <v>90</v>
      </c>
      <c r="Y22" s="8">
        <f t="shared" si="7"/>
        <v>10</v>
      </c>
      <c r="Z22" s="8">
        <v>26</v>
      </c>
      <c r="AA22" s="8"/>
      <c r="AB22" s="8" t="str">
        <f t="shared" si="8"/>
        <v xml:space="preserve"> </v>
      </c>
      <c r="AC22" s="8"/>
      <c r="AD22" s="9">
        <f t="shared" si="9"/>
        <v>756</v>
      </c>
      <c r="AE22" s="10">
        <f t="shared" si="10"/>
        <v>0</v>
      </c>
      <c r="AF22" s="10">
        <f t="shared" si="11"/>
        <v>756</v>
      </c>
    </row>
    <row r="23" spans="1:32" x14ac:dyDescent="0.25">
      <c r="A23" s="3">
        <v>17</v>
      </c>
      <c r="B23" s="4" t="s">
        <v>51</v>
      </c>
      <c r="C23" s="5">
        <f>VLOOKUP(D23,'[1]Tabelen masters'!I$6:J48,2,FALSE)</f>
        <v>0.61699999999999999</v>
      </c>
      <c r="D23" s="6">
        <v>18</v>
      </c>
      <c r="E23" s="5">
        <f t="shared" si="0"/>
        <v>0.6</v>
      </c>
      <c r="F23" s="7">
        <v>88</v>
      </c>
      <c r="G23" s="3">
        <f t="shared" si="1"/>
        <v>10</v>
      </c>
      <c r="H23" s="8"/>
      <c r="I23" s="7">
        <v>62</v>
      </c>
      <c r="J23" s="3">
        <f t="shared" si="2"/>
        <v>10</v>
      </c>
      <c r="K23" s="8"/>
      <c r="L23" s="7">
        <v>72</v>
      </c>
      <c r="M23" s="3">
        <f t="shared" si="3"/>
        <v>10</v>
      </c>
      <c r="N23" s="8"/>
      <c r="O23" s="7">
        <v>102</v>
      </c>
      <c r="P23" s="3">
        <f t="shared" si="4"/>
        <v>10</v>
      </c>
      <c r="Q23" s="8"/>
      <c r="R23" s="7">
        <v>76</v>
      </c>
      <c r="S23" s="3">
        <f t="shared" si="5"/>
        <v>10</v>
      </c>
      <c r="T23" s="8"/>
      <c r="U23" s="7">
        <v>127</v>
      </c>
      <c r="V23" s="3">
        <f t="shared" si="6"/>
        <v>10</v>
      </c>
      <c r="W23" s="8">
        <v>18</v>
      </c>
      <c r="X23" s="7">
        <v>92</v>
      </c>
      <c r="Y23" s="8">
        <f t="shared" si="7"/>
        <v>10</v>
      </c>
      <c r="Z23" s="8">
        <v>18</v>
      </c>
      <c r="AA23" s="8">
        <v>73</v>
      </c>
      <c r="AB23" s="8">
        <f t="shared" si="8"/>
        <v>10</v>
      </c>
      <c r="AC23" s="8"/>
      <c r="AD23" s="9">
        <f t="shared" si="9"/>
        <v>808</v>
      </c>
      <c r="AE23" s="10">
        <f t="shared" si="10"/>
        <v>62</v>
      </c>
      <c r="AF23" s="10">
        <f t="shared" si="11"/>
        <v>746</v>
      </c>
    </row>
    <row r="24" spans="1:32" x14ac:dyDescent="0.25">
      <c r="A24" s="3">
        <v>18</v>
      </c>
      <c r="B24" s="4" t="s">
        <v>52</v>
      </c>
      <c r="C24" s="5">
        <f>VLOOKUP(D24,'[1]Tabelen masters'!I$6:J68,2,FALSE)</f>
        <v>0.65</v>
      </c>
      <c r="D24" s="6">
        <v>19</v>
      </c>
      <c r="E24" s="5">
        <f t="shared" si="0"/>
        <v>0.6333333333333333</v>
      </c>
      <c r="F24" s="7">
        <v>102</v>
      </c>
      <c r="G24" s="3">
        <f t="shared" si="1"/>
        <v>10</v>
      </c>
      <c r="H24" s="8">
        <v>24</v>
      </c>
      <c r="I24" s="7">
        <v>89</v>
      </c>
      <c r="J24" s="3">
        <f t="shared" si="2"/>
        <v>10</v>
      </c>
      <c r="K24" s="8"/>
      <c r="L24" s="7">
        <v>100</v>
      </c>
      <c r="M24" s="3">
        <f t="shared" si="3"/>
        <v>10</v>
      </c>
      <c r="N24" s="8">
        <v>22</v>
      </c>
      <c r="O24" s="7">
        <v>0</v>
      </c>
      <c r="P24" s="3" t="str">
        <f t="shared" si="4"/>
        <v xml:space="preserve"> </v>
      </c>
      <c r="Q24" s="8"/>
      <c r="R24" s="7">
        <v>69</v>
      </c>
      <c r="S24" s="3">
        <f t="shared" si="5"/>
        <v>10</v>
      </c>
      <c r="T24" s="8"/>
      <c r="U24" s="7">
        <v>62</v>
      </c>
      <c r="V24" s="3">
        <f t="shared" si="6"/>
        <v>10</v>
      </c>
      <c r="W24" s="8"/>
      <c r="X24" s="7">
        <v>128</v>
      </c>
      <c r="Y24" s="8">
        <f t="shared" si="7"/>
        <v>10</v>
      </c>
      <c r="Z24" s="8">
        <v>8</v>
      </c>
      <c r="AA24" s="8">
        <v>67</v>
      </c>
      <c r="AB24" s="8">
        <f t="shared" si="8"/>
        <v>10</v>
      </c>
      <c r="AC24" s="8"/>
      <c r="AD24" s="9">
        <f t="shared" si="9"/>
        <v>741</v>
      </c>
      <c r="AE24" s="10">
        <f t="shared" si="10"/>
        <v>0</v>
      </c>
      <c r="AF24" s="10">
        <f t="shared" si="11"/>
        <v>741</v>
      </c>
    </row>
    <row r="25" spans="1:32" x14ac:dyDescent="0.25">
      <c r="A25" s="3">
        <v>19</v>
      </c>
      <c r="B25" s="4" t="s">
        <v>53</v>
      </c>
      <c r="C25" s="5">
        <f>VLOOKUP(D25,'[1]Tabelen masters'!I$6:J57,2,FALSE)</f>
        <v>0.48399999999999999</v>
      </c>
      <c r="D25" s="6">
        <v>14</v>
      </c>
      <c r="E25" s="5">
        <f t="shared" si="0"/>
        <v>0.46666666666666667</v>
      </c>
      <c r="F25" s="7">
        <v>0</v>
      </c>
      <c r="G25" s="3" t="str">
        <f t="shared" si="1"/>
        <v xml:space="preserve"> </v>
      </c>
      <c r="H25" s="8"/>
      <c r="I25" s="7">
        <v>42</v>
      </c>
      <c r="J25" s="3">
        <f t="shared" si="2"/>
        <v>10</v>
      </c>
      <c r="K25" s="8"/>
      <c r="L25" s="7">
        <v>103</v>
      </c>
      <c r="M25" s="3">
        <f t="shared" si="3"/>
        <v>10</v>
      </c>
      <c r="N25" s="8"/>
      <c r="O25" s="7">
        <v>71</v>
      </c>
      <c r="P25" s="3">
        <f t="shared" si="4"/>
        <v>10</v>
      </c>
      <c r="Q25" s="8"/>
      <c r="R25" s="7">
        <v>115</v>
      </c>
      <c r="S25" s="3">
        <f t="shared" si="5"/>
        <v>10</v>
      </c>
      <c r="T25" s="8">
        <v>30</v>
      </c>
      <c r="U25" s="7">
        <v>80</v>
      </c>
      <c r="V25" s="3">
        <f t="shared" si="6"/>
        <v>10</v>
      </c>
      <c r="W25" s="8"/>
      <c r="X25" s="7">
        <v>146</v>
      </c>
      <c r="Y25" s="8">
        <f t="shared" si="7"/>
        <v>10</v>
      </c>
      <c r="Z25" s="8">
        <v>10</v>
      </c>
      <c r="AA25" s="8">
        <v>73</v>
      </c>
      <c r="AB25" s="8">
        <f t="shared" si="8"/>
        <v>10</v>
      </c>
      <c r="AC25" s="8"/>
      <c r="AD25" s="9">
        <f t="shared" si="9"/>
        <v>740</v>
      </c>
      <c r="AE25" s="10">
        <f t="shared" si="10"/>
        <v>0</v>
      </c>
      <c r="AF25" s="10">
        <f t="shared" si="11"/>
        <v>740</v>
      </c>
    </row>
    <row r="26" spans="1:32" x14ac:dyDescent="0.25">
      <c r="A26" s="3">
        <v>20</v>
      </c>
      <c r="B26" s="13" t="s">
        <v>54</v>
      </c>
      <c r="C26" s="5">
        <f>VLOOKUP(D26,'[1]Tabelen masters'!I$6:J36,2,FALSE)</f>
        <v>0.65</v>
      </c>
      <c r="D26" s="6">
        <v>19</v>
      </c>
      <c r="E26" s="5">
        <f t="shared" si="0"/>
        <v>0.6333333333333333</v>
      </c>
      <c r="F26" s="7">
        <v>131</v>
      </c>
      <c r="G26" s="3">
        <f t="shared" si="1"/>
        <v>10</v>
      </c>
      <c r="H26" s="8">
        <v>8</v>
      </c>
      <c r="I26" s="7">
        <v>87</v>
      </c>
      <c r="J26" s="3">
        <f t="shared" si="2"/>
        <v>10</v>
      </c>
      <c r="K26" s="8"/>
      <c r="L26" s="7">
        <v>84</v>
      </c>
      <c r="M26" s="3">
        <f t="shared" si="3"/>
        <v>10</v>
      </c>
      <c r="N26" s="8">
        <v>24</v>
      </c>
      <c r="O26" s="7">
        <v>120</v>
      </c>
      <c r="P26" s="3">
        <f t="shared" si="4"/>
        <v>10</v>
      </c>
      <c r="Q26" s="8">
        <v>18</v>
      </c>
      <c r="R26" s="7">
        <v>57</v>
      </c>
      <c r="S26" s="3">
        <f t="shared" si="5"/>
        <v>10</v>
      </c>
      <c r="T26" s="8"/>
      <c r="U26" s="7">
        <v>0</v>
      </c>
      <c r="V26" s="3" t="str">
        <f t="shared" si="6"/>
        <v xml:space="preserve"> </v>
      </c>
      <c r="W26" s="8"/>
      <c r="X26" s="7"/>
      <c r="Y26" s="8" t="str">
        <f t="shared" si="7"/>
        <v xml:space="preserve"> </v>
      </c>
      <c r="Z26" s="8"/>
      <c r="AA26" s="8">
        <v>110</v>
      </c>
      <c r="AB26" s="8">
        <f t="shared" si="8"/>
        <v>10</v>
      </c>
      <c r="AC26" s="8">
        <v>28</v>
      </c>
      <c r="AD26" s="9">
        <f t="shared" si="9"/>
        <v>727</v>
      </c>
      <c r="AE26" s="10">
        <f t="shared" si="10"/>
        <v>0</v>
      </c>
      <c r="AF26" s="10">
        <f t="shared" si="11"/>
        <v>727</v>
      </c>
    </row>
    <row r="27" spans="1:32" x14ac:dyDescent="0.25">
      <c r="A27" s="3">
        <v>21</v>
      </c>
      <c r="B27" s="18" t="s">
        <v>55</v>
      </c>
      <c r="C27" s="5">
        <f>VLOOKUP(D27,'[1]Tabelen masters'!I$6:J49,2,FALSE)</f>
        <v>0.48399999999999999</v>
      </c>
      <c r="D27" s="19">
        <v>14</v>
      </c>
      <c r="E27" s="5">
        <f t="shared" si="0"/>
        <v>0.46666666666666667</v>
      </c>
      <c r="F27" s="7">
        <v>106</v>
      </c>
      <c r="G27" s="3">
        <f t="shared" si="1"/>
        <v>10</v>
      </c>
      <c r="H27" s="8">
        <v>14</v>
      </c>
      <c r="I27" s="7">
        <v>79</v>
      </c>
      <c r="J27" s="3">
        <f t="shared" si="2"/>
        <v>10</v>
      </c>
      <c r="K27" s="8"/>
      <c r="L27" s="7">
        <v>46</v>
      </c>
      <c r="M27" s="3">
        <f t="shared" si="3"/>
        <v>10</v>
      </c>
      <c r="N27" s="8"/>
      <c r="O27" s="7">
        <v>73</v>
      </c>
      <c r="P27" s="3">
        <f t="shared" si="4"/>
        <v>10</v>
      </c>
      <c r="Q27" s="8"/>
      <c r="R27" s="7">
        <v>71</v>
      </c>
      <c r="S27" s="3">
        <f t="shared" si="5"/>
        <v>10</v>
      </c>
      <c r="T27" s="8"/>
      <c r="U27" s="7">
        <v>85</v>
      </c>
      <c r="V27" s="3">
        <f t="shared" si="6"/>
        <v>10</v>
      </c>
      <c r="W27" s="8"/>
      <c r="X27" s="7">
        <v>80</v>
      </c>
      <c r="Y27" s="8">
        <f t="shared" si="7"/>
        <v>10</v>
      </c>
      <c r="Z27" s="8"/>
      <c r="AA27" s="8">
        <v>134</v>
      </c>
      <c r="AB27" s="8">
        <f t="shared" si="8"/>
        <v>10</v>
      </c>
      <c r="AC27" s="8"/>
      <c r="AD27" s="9">
        <f t="shared" si="9"/>
        <v>768</v>
      </c>
      <c r="AE27" s="10">
        <f t="shared" si="10"/>
        <v>46</v>
      </c>
      <c r="AF27" s="10">
        <f t="shared" si="11"/>
        <v>722</v>
      </c>
    </row>
    <row r="28" spans="1:32" x14ac:dyDescent="0.25">
      <c r="A28" s="3">
        <v>22</v>
      </c>
      <c r="B28" s="4" t="s">
        <v>56</v>
      </c>
      <c r="C28" s="5">
        <f>VLOOKUP(D28,'[1]Tabelen masters'!I$6:J75,2,FALSE)</f>
        <v>0.48399999999999999</v>
      </c>
      <c r="D28" s="6">
        <v>14</v>
      </c>
      <c r="E28" s="5">
        <f t="shared" si="0"/>
        <v>0.46666666666666667</v>
      </c>
      <c r="F28" s="7">
        <v>0</v>
      </c>
      <c r="G28" s="3" t="str">
        <f t="shared" si="1"/>
        <v xml:space="preserve"> </v>
      </c>
      <c r="H28" s="8"/>
      <c r="I28" s="7"/>
      <c r="J28" s="3" t="str">
        <f t="shared" si="2"/>
        <v xml:space="preserve"> </v>
      </c>
      <c r="K28" s="8"/>
      <c r="L28" s="7">
        <v>68</v>
      </c>
      <c r="M28" s="3">
        <f t="shared" si="3"/>
        <v>10</v>
      </c>
      <c r="N28" s="8"/>
      <c r="O28" s="7">
        <v>64</v>
      </c>
      <c r="P28" s="3">
        <f t="shared" si="4"/>
        <v>10</v>
      </c>
      <c r="Q28" s="8"/>
      <c r="R28" s="7">
        <v>173</v>
      </c>
      <c r="S28" s="3">
        <f t="shared" si="5"/>
        <v>10</v>
      </c>
      <c r="T28" s="8">
        <v>26</v>
      </c>
      <c r="U28" s="7">
        <v>103</v>
      </c>
      <c r="V28" s="3">
        <f t="shared" si="6"/>
        <v>10</v>
      </c>
      <c r="W28" s="8">
        <v>11</v>
      </c>
      <c r="X28" s="7">
        <v>60</v>
      </c>
      <c r="Y28" s="8">
        <f t="shared" si="7"/>
        <v>10</v>
      </c>
      <c r="Z28" s="8"/>
      <c r="AA28" s="8">
        <v>100</v>
      </c>
      <c r="AB28" s="8">
        <f t="shared" si="8"/>
        <v>10</v>
      </c>
      <c r="AC28" s="8">
        <v>10</v>
      </c>
      <c r="AD28" s="9">
        <f t="shared" si="9"/>
        <v>675</v>
      </c>
      <c r="AE28" s="10">
        <f t="shared" si="10"/>
        <v>0</v>
      </c>
      <c r="AF28" s="10">
        <f t="shared" si="11"/>
        <v>675</v>
      </c>
    </row>
    <row r="29" spans="1:32" x14ac:dyDescent="0.25">
      <c r="A29" s="3">
        <v>23</v>
      </c>
      <c r="B29" s="4" t="s">
        <v>57</v>
      </c>
      <c r="C29" s="5">
        <f>VLOOKUP(D29,'[1]Tabelen masters'!I$6:J39,2,FALSE)</f>
        <v>0.58399999999999996</v>
      </c>
      <c r="D29" s="6">
        <v>17</v>
      </c>
      <c r="E29" s="5">
        <f t="shared" si="0"/>
        <v>0.56666666666666665</v>
      </c>
      <c r="F29" s="7">
        <v>113</v>
      </c>
      <c r="G29" s="3">
        <f t="shared" si="1"/>
        <v>10</v>
      </c>
      <c r="H29" s="8">
        <v>16</v>
      </c>
      <c r="I29" s="7">
        <v>126</v>
      </c>
      <c r="J29" s="3">
        <f t="shared" si="2"/>
        <v>10</v>
      </c>
      <c r="K29" s="8"/>
      <c r="L29" s="7">
        <v>75</v>
      </c>
      <c r="M29" s="3">
        <f t="shared" si="3"/>
        <v>10</v>
      </c>
      <c r="N29" s="8"/>
      <c r="O29" s="7">
        <v>88</v>
      </c>
      <c r="P29" s="3">
        <f t="shared" si="4"/>
        <v>10</v>
      </c>
      <c r="Q29" s="8"/>
      <c r="R29" s="7">
        <v>94</v>
      </c>
      <c r="S29" s="3">
        <f t="shared" si="5"/>
        <v>10</v>
      </c>
      <c r="T29" s="8"/>
      <c r="U29" s="7">
        <v>72</v>
      </c>
      <c r="V29" s="3">
        <f t="shared" si="6"/>
        <v>10</v>
      </c>
      <c r="W29" s="8"/>
      <c r="X29" s="7">
        <v>0</v>
      </c>
      <c r="Y29" s="8" t="str">
        <f t="shared" si="7"/>
        <v xml:space="preserve"> </v>
      </c>
      <c r="Z29" s="8"/>
      <c r="AA29" s="8"/>
      <c r="AB29" s="8" t="str">
        <f t="shared" si="8"/>
        <v xml:space="preserve"> </v>
      </c>
      <c r="AC29" s="8"/>
      <c r="AD29" s="9">
        <f t="shared" si="9"/>
        <v>644</v>
      </c>
      <c r="AE29" s="10">
        <f t="shared" si="10"/>
        <v>0</v>
      </c>
      <c r="AF29" s="10">
        <f t="shared" si="11"/>
        <v>644</v>
      </c>
    </row>
    <row r="30" spans="1:32" x14ac:dyDescent="0.25">
      <c r="A30" s="3">
        <v>24</v>
      </c>
      <c r="B30" s="4" t="s">
        <v>58</v>
      </c>
      <c r="C30" s="5">
        <f>VLOOKUP(D30,'[1]Tabelen masters'!I$6:J43,2,FALSE)</f>
        <v>0.68400000000000005</v>
      </c>
      <c r="D30" s="6">
        <v>20</v>
      </c>
      <c r="E30" s="5">
        <f t="shared" si="0"/>
        <v>0.66666666666666663</v>
      </c>
      <c r="F30" s="7">
        <v>95</v>
      </c>
      <c r="G30" s="3">
        <f t="shared" si="1"/>
        <v>10</v>
      </c>
      <c r="H30" s="8"/>
      <c r="I30" s="7">
        <v>93</v>
      </c>
      <c r="J30" s="3">
        <f t="shared" si="2"/>
        <v>10</v>
      </c>
      <c r="K30" s="8"/>
      <c r="L30" s="7">
        <v>92</v>
      </c>
      <c r="M30" s="3">
        <f t="shared" si="3"/>
        <v>10</v>
      </c>
      <c r="N30" s="8"/>
      <c r="O30" s="7">
        <v>102</v>
      </c>
      <c r="P30" s="3">
        <f t="shared" si="4"/>
        <v>10</v>
      </c>
      <c r="Q30" s="8"/>
      <c r="R30" s="7">
        <v>82</v>
      </c>
      <c r="S30" s="3">
        <f t="shared" si="5"/>
        <v>10</v>
      </c>
      <c r="T30" s="8"/>
      <c r="U30" s="7">
        <v>0</v>
      </c>
      <c r="V30" s="3" t="str">
        <f t="shared" si="6"/>
        <v xml:space="preserve"> </v>
      </c>
      <c r="W30" s="8"/>
      <c r="X30" s="7">
        <v>90</v>
      </c>
      <c r="Y30" s="8">
        <f t="shared" si="7"/>
        <v>10</v>
      </c>
      <c r="Z30" s="8"/>
      <c r="AA30" s="8"/>
      <c r="AB30" s="8" t="str">
        <f t="shared" si="8"/>
        <v xml:space="preserve"> </v>
      </c>
      <c r="AC30" s="8"/>
      <c r="AD30" s="9">
        <f t="shared" si="9"/>
        <v>614</v>
      </c>
      <c r="AE30" s="10">
        <f t="shared" si="10"/>
        <v>0</v>
      </c>
      <c r="AF30" s="10">
        <f t="shared" si="11"/>
        <v>614</v>
      </c>
    </row>
    <row r="31" spans="1:32" x14ac:dyDescent="0.25">
      <c r="A31" s="3">
        <v>25</v>
      </c>
      <c r="B31" s="4" t="s">
        <v>59</v>
      </c>
      <c r="C31" s="5">
        <f>VLOOKUP(D31,'[1]Tabelen masters'!I$6:J71,2,FALSE)</f>
        <v>0.51700000000000002</v>
      </c>
      <c r="D31" s="6">
        <v>15</v>
      </c>
      <c r="E31" s="5">
        <f t="shared" si="0"/>
        <v>0.5</v>
      </c>
      <c r="F31" s="7">
        <v>0</v>
      </c>
      <c r="G31" s="3" t="str">
        <f t="shared" si="1"/>
        <v xml:space="preserve"> </v>
      </c>
      <c r="H31" s="8"/>
      <c r="I31" s="7">
        <v>77</v>
      </c>
      <c r="J31" s="3">
        <f t="shared" si="2"/>
        <v>10</v>
      </c>
      <c r="K31" s="8"/>
      <c r="L31" s="7">
        <v>110</v>
      </c>
      <c r="M31" s="3">
        <f t="shared" si="3"/>
        <v>10</v>
      </c>
      <c r="N31" s="8">
        <v>12</v>
      </c>
      <c r="O31" s="7">
        <v>93</v>
      </c>
      <c r="P31" s="3">
        <f t="shared" si="4"/>
        <v>10</v>
      </c>
      <c r="Q31" s="8"/>
      <c r="R31" s="7"/>
      <c r="S31" s="3" t="str">
        <f t="shared" si="5"/>
        <v xml:space="preserve"> </v>
      </c>
      <c r="T31" s="8"/>
      <c r="U31" s="7"/>
      <c r="V31" s="3" t="str">
        <f t="shared" si="6"/>
        <v xml:space="preserve"> </v>
      </c>
      <c r="W31" s="8"/>
      <c r="X31" s="7">
        <v>85</v>
      </c>
      <c r="Y31" s="8">
        <f t="shared" si="7"/>
        <v>10</v>
      </c>
      <c r="Z31" s="8">
        <v>22</v>
      </c>
      <c r="AA31" s="8">
        <v>128</v>
      </c>
      <c r="AB31" s="8">
        <f t="shared" si="8"/>
        <v>10</v>
      </c>
      <c r="AC31" s="8">
        <v>14</v>
      </c>
      <c r="AD31" s="9">
        <f t="shared" si="9"/>
        <v>591</v>
      </c>
      <c r="AE31" s="10">
        <f t="shared" si="10"/>
        <v>0</v>
      </c>
      <c r="AF31" s="10">
        <f t="shared" si="11"/>
        <v>591</v>
      </c>
    </row>
    <row r="32" spans="1:32" x14ac:dyDescent="0.25">
      <c r="A32" s="3">
        <v>26</v>
      </c>
      <c r="B32" s="20" t="s">
        <v>60</v>
      </c>
      <c r="C32" s="5">
        <f>VLOOKUP(D32,'[1]Tabelen masters'!I$6:J51,2,FALSE)</f>
        <v>0.45</v>
      </c>
      <c r="D32" s="19">
        <v>13</v>
      </c>
      <c r="E32" s="5">
        <f t="shared" si="0"/>
        <v>0.43333333333333335</v>
      </c>
      <c r="F32" s="7">
        <v>100</v>
      </c>
      <c r="G32" s="3">
        <f t="shared" si="1"/>
        <v>10</v>
      </c>
      <c r="H32" s="8"/>
      <c r="I32" s="7">
        <v>56</v>
      </c>
      <c r="J32" s="3">
        <f t="shared" si="2"/>
        <v>10</v>
      </c>
      <c r="K32" s="8"/>
      <c r="L32" s="7">
        <v>50</v>
      </c>
      <c r="M32" s="3">
        <f t="shared" si="3"/>
        <v>10</v>
      </c>
      <c r="N32" s="8"/>
      <c r="O32" s="7">
        <v>75</v>
      </c>
      <c r="P32" s="3">
        <f t="shared" si="4"/>
        <v>10</v>
      </c>
      <c r="Q32" s="8"/>
      <c r="R32" s="7">
        <v>70</v>
      </c>
      <c r="S32" s="3">
        <f t="shared" si="5"/>
        <v>10</v>
      </c>
      <c r="T32" s="8"/>
      <c r="U32" s="7">
        <v>0</v>
      </c>
      <c r="V32" s="3" t="str">
        <f t="shared" si="6"/>
        <v xml:space="preserve"> </v>
      </c>
      <c r="W32" s="8"/>
      <c r="X32" s="7">
        <v>80</v>
      </c>
      <c r="Y32" s="8">
        <f t="shared" si="7"/>
        <v>10</v>
      </c>
      <c r="Z32" s="8"/>
      <c r="AA32" s="8">
        <v>88</v>
      </c>
      <c r="AB32" s="8">
        <f t="shared" si="8"/>
        <v>10</v>
      </c>
      <c r="AC32" s="8"/>
      <c r="AD32" s="9">
        <f t="shared" si="9"/>
        <v>589</v>
      </c>
      <c r="AE32" s="10">
        <f t="shared" si="10"/>
        <v>0</v>
      </c>
      <c r="AF32" s="10">
        <f t="shared" si="11"/>
        <v>589</v>
      </c>
    </row>
    <row r="33" spans="1:32" x14ac:dyDescent="0.25">
      <c r="A33" s="3">
        <v>27</v>
      </c>
      <c r="B33" s="21" t="s">
        <v>61</v>
      </c>
      <c r="C33" s="5">
        <f>VLOOKUP(D33,'[1]Tabelen masters'!I$6:J40,2,FALSE)</f>
        <v>0.45</v>
      </c>
      <c r="D33" s="15">
        <v>13</v>
      </c>
      <c r="E33" s="16">
        <f t="shared" si="0"/>
        <v>0.43333333333333335</v>
      </c>
      <c r="F33" s="7">
        <v>141</v>
      </c>
      <c r="G33" s="3">
        <f t="shared" si="1"/>
        <v>10</v>
      </c>
      <c r="H33" s="8">
        <v>10</v>
      </c>
      <c r="I33" s="7">
        <v>62</v>
      </c>
      <c r="J33" s="3">
        <f t="shared" si="2"/>
        <v>10</v>
      </c>
      <c r="K33" s="8"/>
      <c r="L33" s="7">
        <v>100</v>
      </c>
      <c r="M33" s="3">
        <f t="shared" si="3"/>
        <v>10</v>
      </c>
      <c r="N33" s="8"/>
      <c r="O33" s="7">
        <v>92</v>
      </c>
      <c r="P33" s="3">
        <f t="shared" si="4"/>
        <v>10</v>
      </c>
      <c r="Q33" s="8"/>
      <c r="R33" s="7">
        <v>67</v>
      </c>
      <c r="S33" s="3">
        <f t="shared" si="5"/>
        <v>10</v>
      </c>
      <c r="T33" s="8"/>
      <c r="U33" s="7">
        <v>57</v>
      </c>
      <c r="V33" s="3">
        <f t="shared" si="6"/>
        <v>10</v>
      </c>
      <c r="W33" s="8"/>
      <c r="X33" s="7">
        <v>0</v>
      </c>
      <c r="Y33" s="8" t="str">
        <f t="shared" si="7"/>
        <v xml:space="preserve"> </v>
      </c>
      <c r="Z33" s="8"/>
      <c r="AA33" s="8"/>
      <c r="AB33" s="8" t="str">
        <f t="shared" si="8"/>
        <v xml:space="preserve"> </v>
      </c>
      <c r="AC33" s="8"/>
      <c r="AD33" s="9">
        <f t="shared" si="9"/>
        <v>589</v>
      </c>
      <c r="AE33" s="10">
        <f t="shared" si="10"/>
        <v>0</v>
      </c>
      <c r="AF33" s="10">
        <f t="shared" si="11"/>
        <v>589</v>
      </c>
    </row>
    <row r="34" spans="1:32" x14ac:dyDescent="0.25">
      <c r="A34" s="3">
        <v>28</v>
      </c>
      <c r="B34" s="22" t="s">
        <v>62</v>
      </c>
      <c r="C34" s="5">
        <f>VLOOKUP(D34,'[1]Tabelen masters'!I$6:J45,2,FALSE)</f>
        <v>0.45</v>
      </c>
      <c r="D34" s="8">
        <v>13</v>
      </c>
      <c r="E34" s="5">
        <f t="shared" si="0"/>
        <v>0.43333333333333335</v>
      </c>
      <c r="F34" s="7">
        <v>100</v>
      </c>
      <c r="G34" s="3">
        <f t="shared" si="1"/>
        <v>10</v>
      </c>
      <c r="H34" s="8">
        <v>26</v>
      </c>
      <c r="I34" s="7">
        <v>35</v>
      </c>
      <c r="J34" s="3">
        <f t="shared" si="2"/>
        <v>10</v>
      </c>
      <c r="K34" s="8"/>
      <c r="L34" s="7">
        <v>69</v>
      </c>
      <c r="M34" s="3">
        <f t="shared" si="3"/>
        <v>10</v>
      </c>
      <c r="N34" s="8"/>
      <c r="O34" s="7">
        <v>71</v>
      </c>
      <c r="P34" s="3">
        <f t="shared" si="4"/>
        <v>10</v>
      </c>
      <c r="Q34" s="8"/>
      <c r="R34" s="7">
        <v>78</v>
      </c>
      <c r="S34" s="3">
        <f t="shared" si="5"/>
        <v>10</v>
      </c>
      <c r="T34" s="8"/>
      <c r="U34" s="7">
        <v>84</v>
      </c>
      <c r="V34" s="3">
        <f t="shared" si="6"/>
        <v>10</v>
      </c>
      <c r="W34" s="8"/>
      <c r="X34" s="7">
        <v>0</v>
      </c>
      <c r="Y34" s="8" t="str">
        <f t="shared" si="7"/>
        <v xml:space="preserve"> </v>
      </c>
      <c r="Z34" s="8"/>
      <c r="AA34" s="8"/>
      <c r="AB34" s="8" t="str">
        <f t="shared" si="8"/>
        <v xml:space="preserve"> </v>
      </c>
      <c r="AC34" s="8"/>
      <c r="AD34" s="9">
        <f t="shared" si="9"/>
        <v>523</v>
      </c>
      <c r="AE34" s="10">
        <f t="shared" si="10"/>
        <v>0</v>
      </c>
      <c r="AF34" s="10">
        <f t="shared" si="11"/>
        <v>523</v>
      </c>
    </row>
    <row r="35" spans="1:32" x14ac:dyDescent="0.25">
      <c r="A35" s="3">
        <v>29</v>
      </c>
      <c r="B35" s="13" t="s">
        <v>63</v>
      </c>
      <c r="C35" s="5">
        <f>VLOOKUP(D35,'[1]Tabelen masters'!I$6:J54,2,FALSE)</f>
        <v>0.51700000000000002</v>
      </c>
      <c r="D35" s="6">
        <v>15</v>
      </c>
      <c r="E35" s="5">
        <f t="shared" si="0"/>
        <v>0.5</v>
      </c>
      <c r="F35" s="7">
        <v>75</v>
      </c>
      <c r="G35" s="3">
        <f t="shared" si="1"/>
        <v>10</v>
      </c>
      <c r="H35" s="8"/>
      <c r="I35" s="7">
        <v>0</v>
      </c>
      <c r="J35" s="3" t="str">
        <f t="shared" si="2"/>
        <v xml:space="preserve"> </v>
      </c>
      <c r="K35" s="8"/>
      <c r="L35" s="7">
        <v>83</v>
      </c>
      <c r="M35" s="3">
        <f t="shared" si="3"/>
        <v>10</v>
      </c>
      <c r="N35" s="8">
        <v>14</v>
      </c>
      <c r="O35" s="7">
        <v>34</v>
      </c>
      <c r="P35" s="3">
        <f t="shared" si="4"/>
        <v>10</v>
      </c>
      <c r="Q35" s="8"/>
      <c r="R35" s="7">
        <v>96</v>
      </c>
      <c r="S35" s="3">
        <f t="shared" si="5"/>
        <v>10</v>
      </c>
      <c r="T35" s="8"/>
      <c r="U35" s="7">
        <v>146</v>
      </c>
      <c r="V35" s="3">
        <f t="shared" si="6"/>
        <v>10</v>
      </c>
      <c r="W35" s="8">
        <v>16</v>
      </c>
      <c r="X35" s="7">
        <v>0</v>
      </c>
      <c r="Y35" s="8" t="str">
        <f t="shared" si="7"/>
        <v xml:space="preserve"> </v>
      </c>
      <c r="Z35" s="8"/>
      <c r="AA35" s="8"/>
      <c r="AB35" s="8" t="str">
        <f t="shared" si="8"/>
        <v xml:space="preserve"> </v>
      </c>
      <c r="AC35" s="8"/>
      <c r="AD35" s="9">
        <f t="shared" si="9"/>
        <v>514</v>
      </c>
      <c r="AE35" s="10">
        <f t="shared" si="10"/>
        <v>0</v>
      </c>
      <c r="AF35" s="10">
        <f t="shared" si="11"/>
        <v>514</v>
      </c>
    </row>
    <row r="36" spans="1:32" x14ac:dyDescent="0.25">
      <c r="A36" s="3">
        <v>30</v>
      </c>
      <c r="B36" s="4" t="s">
        <v>64</v>
      </c>
      <c r="C36" s="5">
        <f>VLOOKUP(D36,'[1]Tabelen masters'!I$6:J69,2,FALSE)</f>
        <v>0.48399999999999999</v>
      </c>
      <c r="D36" s="6">
        <v>14</v>
      </c>
      <c r="E36" s="5">
        <f t="shared" si="0"/>
        <v>0.46666666666666667</v>
      </c>
      <c r="F36" s="7">
        <v>0</v>
      </c>
      <c r="G36" s="3" t="str">
        <f t="shared" si="1"/>
        <v xml:space="preserve"> </v>
      </c>
      <c r="H36" s="8"/>
      <c r="I36" s="7">
        <v>132</v>
      </c>
      <c r="J36" s="3">
        <f t="shared" si="2"/>
        <v>10</v>
      </c>
      <c r="K36" s="8">
        <v>10</v>
      </c>
      <c r="L36" s="7"/>
      <c r="M36" s="3" t="str">
        <f t="shared" si="3"/>
        <v xml:space="preserve"> </v>
      </c>
      <c r="N36" s="8"/>
      <c r="O36" s="7">
        <v>107</v>
      </c>
      <c r="P36" s="3">
        <f t="shared" si="4"/>
        <v>10</v>
      </c>
      <c r="Q36" s="8"/>
      <c r="R36" s="7">
        <v>110</v>
      </c>
      <c r="S36" s="3">
        <f t="shared" si="5"/>
        <v>10</v>
      </c>
      <c r="T36" s="8">
        <v>16</v>
      </c>
      <c r="U36" s="7"/>
      <c r="V36" s="3" t="str">
        <f t="shared" si="6"/>
        <v xml:space="preserve"> </v>
      </c>
      <c r="W36" s="8"/>
      <c r="X36" s="7">
        <v>63</v>
      </c>
      <c r="Y36" s="8">
        <f t="shared" si="7"/>
        <v>10</v>
      </c>
      <c r="Z36" s="8"/>
      <c r="AA36" s="8"/>
      <c r="AB36" s="8" t="str">
        <f t="shared" si="8"/>
        <v xml:space="preserve"> </v>
      </c>
      <c r="AC36" s="8"/>
      <c r="AD36" s="9">
        <f t="shared" si="9"/>
        <v>478</v>
      </c>
      <c r="AE36" s="10">
        <f t="shared" si="10"/>
        <v>0</v>
      </c>
      <c r="AF36" s="10">
        <f t="shared" si="11"/>
        <v>478</v>
      </c>
    </row>
    <row r="37" spans="1:32" x14ac:dyDescent="0.25">
      <c r="A37" s="3">
        <v>31</v>
      </c>
      <c r="B37" s="23" t="s">
        <v>65</v>
      </c>
      <c r="C37" s="5">
        <f>VLOOKUP(D37,'[1]Tabelen masters'!I$6:J52,2,FALSE)</f>
        <v>0.45</v>
      </c>
      <c r="D37" s="15">
        <v>13</v>
      </c>
      <c r="E37" s="16">
        <f t="shared" si="0"/>
        <v>0.43333333333333335</v>
      </c>
      <c r="F37" s="7">
        <v>96</v>
      </c>
      <c r="G37" s="3">
        <f t="shared" si="1"/>
        <v>10</v>
      </c>
      <c r="H37" s="8"/>
      <c r="I37" s="7">
        <v>92</v>
      </c>
      <c r="J37" s="3">
        <f t="shared" si="2"/>
        <v>10</v>
      </c>
      <c r="K37" s="8"/>
      <c r="L37" s="7">
        <v>0</v>
      </c>
      <c r="M37" s="3" t="str">
        <f t="shared" si="3"/>
        <v xml:space="preserve"> </v>
      </c>
      <c r="N37" s="8"/>
      <c r="O37" s="7">
        <v>82</v>
      </c>
      <c r="P37" s="3">
        <f t="shared" si="4"/>
        <v>10</v>
      </c>
      <c r="Q37" s="8"/>
      <c r="R37" s="7">
        <v>50</v>
      </c>
      <c r="S37" s="3">
        <f t="shared" si="5"/>
        <v>10</v>
      </c>
      <c r="T37" s="8"/>
      <c r="U37" s="7"/>
      <c r="V37" s="3" t="str">
        <f t="shared" si="6"/>
        <v xml:space="preserve"> </v>
      </c>
      <c r="W37" s="8"/>
      <c r="X37" s="7"/>
      <c r="Y37" s="8" t="str">
        <f t="shared" si="7"/>
        <v xml:space="preserve"> </v>
      </c>
      <c r="Z37" s="8"/>
      <c r="AA37" s="8">
        <v>107</v>
      </c>
      <c r="AB37" s="8">
        <f t="shared" si="8"/>
        <v>10</v>
      </c>
      <c r="AC37" s="8"/>
      <c r="AD37" s="9">
        <f t="shared" si="9"/>
        <v>477</v>
      </c>
      <c r="AE37" s="10">
        <f t="shared" si="10"/>
        <v>0</v>
      </c>
      <c r="AF37" s="10">
        <f t="shared" si="11"/>
        <v>477</v>
      </c>
    </row>
    <row r="38" spans="1:32" x14ac:dyDescent="0.25">
      <c r="A38" s="3">
        <v>32</v>
      </c>
      <c r="B38" s="14" t="s">
        <v>66</v>
      </c>
      <c r="C38" s="5">
        <f>VLOOKUP(D38,'[1]Tabelen masters'!I$6:J56,2,FALSE)</f>
        <v>0.45</v>
      </c>
      <c r="D38" s="15">
        <v>13</v>
      </c>
      <c r="E38" s="16">
        <f t="shared" si="0"/>
        <v>0.43333333333333335</v>
      </c>
      <c r="F38" s="7">
        <v>123</v>
      </c>
      <c r="G38" s="3">
        <f t="shared" si="1"/>
        <v>10</v>
      </c>
      <c r="H38" s="8"/>
      <c r="I38" s="7"/>
      <c r="J38" s="3" t="str">
        <f t="shared" si="2"/>
        <v xml:space="preserve"> </v>
      </c>
      <c r="K38" s="8"/>
      <c r="L38" s="7">
        <v>80</v>
      </c>
      <c r="M38" s="3">
        <f t="shared" si="3"/>
        <v>10</v>
      </c>
      <c r="N38" s="8"/>
      <c r="O38" s="7">
        <v>0</v>
      </c>
      <c r="P38" s="3" t="str">
        <f t="shared" si="4"/>
        <v xml:space="preserve"> </v>
      </c>
      <c r="Q38" s="8"/>
      <c r="R38" s="7">
        <v>71</v>
      </c>
      <c r="S38" s="3">
        <f t="shared" si="5"/>
        <v>10</v>
      </c>
      <c r="T38" s="8"/>
      <c r="U38" s="7">
        <v>56</v>
      </c>
      <c r="V38" s="3">
        <f t="shared" si="6"/>
        <v>10</v>
      </c>
      <c r="W38" s="8"/>
      <c r="X38" s="7"/>
      <c r="Y38" s="8" t="str">
        <f t="shared" si="7"/>
        <v xml:space="preserve"> </v>
      </c>
      <c r="Z38" s="8"/>
      <c r="AA38" s="8"/>
      <c r="AB38" s="8" t="str">
        <f t="shared" si="8"/>
        <v xml:space="preserve"> </v>
      </c>
      <c r="AC38" s="8"/>
      <c r="AD38" s="9">
        <f t="shared" si="9"/>
        <v>370</v>
      </c>
      <c r="AE38" s="10">
        <f t="shared" si="10"/>
        <v>0</v>
      </c>
      <c r="AF38" s="10">
        <f t="shared" si="11"/>
        <v>370</v>
      </c>
    </row>
    <row r="39" spans="1:32" x14ac:dyDescent="0.25">
      <c r="A39" s="3">
        <v>33</v>
      </c>
      <c r="B39" s="4" t="s">
        <v>67</v>
      </c>
      <c r="C39" s="5">
        <f>VLOOKUP(D39,'[1]Tabelen masters'!I$6:J60,2,FALSE)</f>
        <v>1.1919999999999999</v>
      </c>
      <c r="D39" s="6">
        <v>36</v>
      </c>
      <c r="E39" s="5">
        <f t="shared" si="0"/>
        <v>1.2</v>
      </c>
      <c r="F39" s="7">
        <v>0</v>
      </c>
      <c r="G39" s="3" t="str">
        <f t="shared" si="1"/>
        <v xml:space="preserve"> </v>
      </c>
      <c r="H39" s="8"/>
      <c r="I39" s="7">
        <v>127</v>
      </c>
      <c r="J39" s="3">
        <f t="shared" si="2"/>
        <v>10</v>
      </c>
      <c r="K39" s="8">
        <v>20</v>
      </c>
      <c r="L39" s="7"/>
      <c r="M39" s="3" t="str">
        <f t="shared" si="3"/>
        <v xml:space="preserve"> </v>
      </c>
      <c r="N39" s="8"/>
      <c r="O39" s="7">
        <v>154</v>
      </c>
      <c r="P39" s="3">
        <f t="shared" si="4"/>
        <v>10</v>
      </c>
      <c r="Q39" s="8">
        <v>28</v>
      </c>
      <c r="R39" s="7"/>
      <c r="S39" s="3" t="str">
        <f t="shared" si="5"/>
        <v xml:space="preserve"> </v>
      </c>
      <c r="T39" s="8"/>
      <c r="U39" s="7"/>
      <c r="V39" s="3" t="str">
        <f t="shared" si="6"/>
        <v xml:space="preserve"> </v>
      </c>
      <c r="W39" s="8"/>
      <c r="X39" s="7"/>
      <c r="Y39" s="8" t="str">
        <f t="shared" si="7"/>
        <v xml:space="preserve"> </v>
      </c>
      <c r="Z39" s="8"/>
      <c r="AA39" s="8"/>
      <c r="AB39" s="8" t="str">
        <f t="shared" si="8"/>
        <v xml:space="preserve"> </v>
      </c>
      <c r="AC39" s="8"/>
      <c r="AD39" s="9">
        <f t="shared" si="9"/>
        <v>349</v>
      </c>
      <c r="AE39" s="10">
        <f t="shared" si="10"/>
        <v>0</v>
      </c>
      <c r="AF39" s="10">
        <f t="shared" si="11"/>
        <v>349</v>
      </c>
    </row>
    <row r="40" spans="1:32" x14ac:dyDescent="0.25">
      <c r="A40" s="3">
        <v>34</v>
      </c>
      <c r="B40" s="4" t="s">
        <v>68</v>
      </c>
      <c r="C40" s="5">
        <f>VLOOKUP(D40,'[1]Tabelen masters'!I$6:J62,2,FALSE)</f>
        <v>0.65</v>
      </c>
      <c r="D40" s="6">
        <v>19</v>
      </c>
      <c r="E40" s="5">
        <f t="shared" si="0"/>
        <v>0.6333333333333333</v>
      </c>
      <c r="F40" s="7">
        <v>0</v>
      </c>
      <c r="G40" s="3" t="str">
        <f t="shared" si="1"/>
        <v xml:space="preserve"> </v>
      </c>
      <c r="H40" s="8"/>
      <c r="I40" s="7">
        <v>65</v>
      </c>
      <c r="J40" s="3">
        <f t="shared" si="2"/>
        <v>10</v>
      </c>
      <c r="K40" s="8"/>
      <c r="L40" s="7">
        <v>77</v>
      </c>
      <c r="M40" s="3">
        <f t="shared" si="3"/>
        <v>10</v>
      </c>
      <c r="N40" s="8"/>
      <c r="O40" s="7">
        <v>130</v>
      </c>
      <c r="P40" s="3">
        <f t="shared" si="4"/>
        <v>10</v>
      </c>
      <c r="Q40" s="8">
        <v>26</v>
      </c>
      <c r="R40" s="7"/>
      <c r="S40" s="3" t="str">
        <f t="shared" si="5"/>
        <v xml:space="preserve"> </v>
      </c>
      <c r="T40" s="8"/>
      <c r="U40" s="7"/>
      <c r="V40" s="3" t="str">
        <f t="shared" si="6"/>
        <v xml:space="preserve"> </v>
      </c>
      <c r="W40" s="8"/>
      <c r="X40" s="7"/>
      <c r="Y40" s="8" t="str">
        <f t="shared" si="7"/>
        <v xml:space="preserve"> </v>
      </c>
      <c r="Z40" s="8"/>
      <c r="AA40" s="8"/>
      <c r="AB40" s="8" t="str">
        <f t="shared" si="8"/>
        <v xml:space="preserve"> </v>
      </c>
      <c r="AC40" s="8"/>
      <c r="AD40" s="9">
        <f t="shared" si="9"/>
        <v>328</v>
      </c>
      <c r="AE40" s="10">
        <f t="shared" si="10"/>
        <v>0</v>
      </c>
      <c r="AF40" s="10">
        <f t="shared" si="11"/>
        <v>328</v>
      </c>
    </row>
    <row r="41" spans="1:32" x14ac:dyDescent="0.25">
      <c r="A41" s="3">
        <v>35</v>
      </c>
      <c r="B41" s="4" t="s">
        <v>69</v>
      </c>
      <c r="C41" s="5">
        <f>VLOOKUP(D41,'[1]Tabelen masters'!I$6:J84,2,FALSE)</f>
        <v>0.51700000000000002</v>
      </c>
      <c r="D41" s="6">
        <v>15</v>
      </c>
      <c r="E41" s="5">
        <f t="shared" si="0"/>
        <v>0.5</v>
      </c>
      <c r="F41" s="7">
        <v>0</v>
      </c>
      <c r="G41" s="3" t="str">
        <f t="shared" si="1"/>
        <v xml:space="preserve"> </v>
      </c>
      <c r="H41" s="8"/>
      <c r="I41" s="7"/>
      <c r="J41" s="3" t="str">
        <f t="shared" si="2"/>
        <v xml:space="preserve"> </v>
      </c>
      <c r="K41" s="8"/>
      <c r="L41" s="7">
        <v>96</v>
      </c>
      <c r="M41" s="3">
        <f t="shared" si="3"/>
        <v>10</v>
      </c>
      <c r="N41" s="8"/>
      <c r="O41" s="7"/>
      <c r="P41" s="3" t="str">
        <f t="shared" si="4"/>
        <v xml:space="preserve"> </v>
      </c>
      <c r="Q41" s="8"/>
      <c r="R41" s="7"/>
      <c r="S41" s="3" t="str">
        <f t="shared" si="5"/>
        <v xml:space="preserve"> </v>
      </c>
      <c r="T41" s="8"/>
      <c r="U41" s="7">
        <v>90</v>
      </c>
      <c r="V41" s="3">
        <f t="shared" si="6"/>
        <v>10</v>
      </c>
      <c r="W41" s="8"/>
      <c r="X41" s="7"/>
      <c r="Y41" s="8" t="str">
        <f t="shared" si="7"/>
        <v xml:space="preserve"> </v>
      </c>
      <c r="Z41" s="8"/>
      <c r="AA41" s="8">
        <v>75</v>
      </c>
      <c r="AB41" s="8">
        <f t="shared" si="8"/>
        <v>10</v>
      </c>
      <c r="AC41" s="8"/>
      <c r="AD41" s="9">
        <f t="shared" si="9"/>
        <v>291</v>
      </c>
      <c r="AE41" s="10">
        <f t="shared" si="10"/>
        <v>0</v>
      </c>
      <c r="AF41" s="10">
        <f t="shared" si="11"/>
        <v>291</v>
      </c>
    </row>
    <row r="42" spans="1:32" x14ac:dyDescent="0.25">
      <c r="A42" s="3">
        <v>36</v>
      </c>
      <c r="B42" s="4" t="s">
        <v>70</v>
      </c>
      <c r="C42" s="5">
        <f>VLOOKUP(D42,'[1]Tabelen masters'!I$6:J78,2,FALSE)</f>
        <v>0.65</v>
      </c>
      <c r="D42" s="6">
        <v>19</v>
      </c>
      <c r="E42" s="5">
        <f t="shared" si="0"/>
        <v>0.6333333333333333</v>
      </c>
      <c r="F42" s="7">
        <v>0</v>
      </c>
      <c r="G42" s="3" t="str">
        <f t="shared" si="1"/>
        <v xml:space="preserve"> </v>
      </c>
      <c r="H42" s="8"/>
      <c r="I42" s="7">
        <v>122</v>
      </c>
      <c r="J42" s="3">
        <f t="shared" si="2"/>
        <v>10</v>
      </c>
      <c r="K42" s="8"/>
      <c r="L42" s="7">
        <v>100</v>
      </c>
      <c r="M42" s="3">
        <f t="shared" si="3"/>
        <v>10</v>
      </c>
      <c r="N42" s="8">
        <v>8</v>
      </c>
      <c r="O42" s="7"/>
      <c r="P42" s="3" t="str">
        <f t="shared" si="4"/>
        <v xml:space="preserve"> </v>
      </c>
      <c r="Q42" s="8"/>
      <c r="R42" s="7"/>
      <c r="S42" s="3" t="str">
        <f t="shared" si="5"/>
        <v xml:space="preserve"> </v>
      </c>
      <c r="T42" s="8"/>
      <c r="U42" s="7"/>
      <c r="V42" s="3" t="str">
        <f t="shared" si="6"/>
        <v xml:space="preserve"> </v>
      </c>
      <c r="W42" s="8"/>
      <c r="X42" s="7"/>
      <c r="Y42" s="8" t="str">
        <f t="shared" si="7"/>
        <v xml:space="preserve"> </v>
      </c>
      <c r="Z42" s="8"/>
      <c r="AA42" s="8"/>
      <c r="AB42" s="8" t="str">
        <f t="shared" si="8"/>
        <v xml:space="preserve"> </v>
      </c>
      <c r="AC42" s="8"/>
      <c r="AD42" s="9">
        <f t="shared" si="9"/>
        <v>250</v>
      </c>
      <c r="AE42" s="10">
        <f t="shared" si="10"/>
        <v>0</v>
      </c>
      <c r="AF42" s="10">
        <f t="shared" si="11"/>
        <v>250</v>
      </c>
    </row>
    <row r="43" spans="1:32" x14ac:dyDescent="0.25">
      <c r="A43" s="3">
        <v>37</v>
      </c>
      <c r="B43" s="4" t="s">
        <v>71</v>
      </c>
      <c r="C43" s="5">
        <f>VLOOKUP(D43,'[1]Tabelen masters'!I$6:J74,2,FALSE)</f>
        <v>0.65</v>
      </c>
      <c r="D43" s="6">
        <v>19</v>
      </c>
      <c r="E43" s="5">
        <f t="shared" si="0"/>
        <v>0.6333333333333333</v>
      </c>
      <c r="F43" s="7">
        <v>0</v>
      </c>
      <c r="G43" s="3" t="str">
        <f t="shared" si="1"/>
        <v xml:space="preserve"> </v>
      </c>
      <c r="H43" s="8"/>
      <c r="I43" s="7">
        <v>80</v>
      </c>
      <c r="J43" s="3">
        <f t="shared" si="2"/>
        <v>10</v>
      </c>
      <c r="K43" s="8"/>
      <c r="L43" s="7">
        <v>70</v>
      </c>
      <c r="M43" s="3">
        <f t="shared" si="3"/>
        <v>10</v>
      </c>
      <c r="N43" s="8"/>
      <c r="O43" s="7">
        <v>66</v>
      </c>
      <c r="P43" s="3">
        <f t="shared" si="4"/>
        <v>10</v>
      </c>
      <c r="Q43" s="8"/>
      <c r="R43" s="7"/>
      <c r="S43" s="3" t="str">
        <f t="shared" si="5"/>
        <v xml:space="preserve"> </v>
      </c>
      <c r="T43" s="8"/>
      <c r="U43" s="7"/>
      <c r="V43" s="3" t="str">
        <f t="shared" si="6"/>
        <v xml:space="preserve"> </v>
      </c>
      <c r="W43" s="8"/>
      <c r="X43" s="7"/>
      <c r="Y43" s="8" t="str">
        <f t="shared" si="7"/>
        <v xml:space="preserve"> </v>
      </c>
      <c r="Z43" s="8"/>
      <c r="AA43" s="8"/>
      <c r="AB43" s="8" t="str">
        <f t="shared" si="8"/>
        <v xml:space="preserve"> </v>
      </c>
      <c r="AC43" s="8"/>
      <c r="AD43" s="9">
        <f t="shared" si="9"/>
        <v>246</v>
      </c>
      <c r="AE43" s="10">
        <f t="shared" si="10"/>
        <v>0</v>
      </c>
      <c r="AF43" s="10">
        <f t="shared" si="11"/>
        <v>246</v>
      </c>
    </row>
    <row r="44" spans="1:32" x14ac:dyDescent="0.25">
      <c r="A44" s="3">
        <v>38</v>
      </c>
      <c r="B44" s="4" t="s">
        <v>72</v>
      </c>
      <c r="C44" s="5">
        <f>VLOOKUP(D44,'[1]Tabelen masters'!I$6:J72,2,FALSE)</f>
        <v>0.88400000000000001</v>
      </c>
      <c r="D44" s="6">
        <v>26</v>
      </c>
      <c r="E44" s="5">
        <f t="shared" si="0"/>
        <v>0.8666666666666667</v>
      </c>
      <c r="F44" s="7">
        <v>0</v>
      </c>
      <c r="G44" s="3" t="str">
        <f t="shared" si="1"/>
        <v xml:space="preserve"> </v>
      </c>
      <c r="H44" s="8"/>
      <c r="I44" s="7">
        <v>112</v>
      </c>
      <c r="J44" s="3">
        <f t="shared" si="2"/>
        <v>10</v>
      </c>
      <c r="K44" s="17">
        <v>30</v>
      </c>
      <c r="L44" s="7"/>
      <c r="M44" s="3" t="str">
        <f t="shared" si="3"/>
        <v xml:space="preserve"> </v>
      </c>
      <c r="N44" s="8"/>
      <c r="O44" s="7">
        <v>82</v>
      </c>
      <c r="P44" s="3">
        <f t="shared" si="4"/>
        <v>10</v>
      </c>
      <c r="Q44" s="8"/>
      <c r="R44" s="7"/>
      <c r="S44" s="3" t="str">
        <f t="shared" si="5"/>
        <v xml:space="preserve"> </v>
      </c>
      <c r="T44" s="8"/>
      <c r="U44" s="7"/>
      <c r="V44" s="3" t="str">
        <f t="shared" si="6"/>
        <v xml:space="preserve"> </v>
      </c>
      <c r="W44" s="8"/>
      <c r="X44" s="7"/>
      <c r="Y44" s="8" t="str">
        <f t="shared" si="7"/>
        <v xml:space="preserve"> </v>
      </c>
      <c r="Z44" s="8"/>
      <c r="AA44" s="8"/>
      <c r="AB44" s="8" t="str">
        <f t="shared" si="8"/>
        <v xml:space="preserve"> </v>
      </c>
      <c r="AC44" s="8"/>
      <c r="AD44" s="9">
        <f t="shared" si="9"/>
        <v>244</v>
      </c>
      <c r="AE44" s="10">
        <f t="shared" si="10"/>
        <v>0</v>
      </c>
      <c r="AF44" s="10">
        <f t="shared" si="11"/>
        <v>244</v>
      </c>
    </row>
    <row r="45" spans="1:32" x14ac:dyDescent="0.25">
      <c r="A45" s="3">
        <v>39</v>
      </c>
      <c r="B45" s="4" t="s">
        <v>73</v>
      </c>
      <c r="C45" s="5">
        <f>VLOOKUP(D45,'[1]Tabelen masters'!I$6:J67,2,FALSE)</f>
        <v>0.51700000000000002</v>
      </c>
      <c r="D45" s="6">
        <v>15</v>
      </c>
      <c r="E45" s="5">
        <f t="shared" si="0"/>
        <v>0.5</v>
      </c>
      <c r="F45" s="7">
        <v>128</v>
      </c>
      <c r="G45" s="3">
        <f t="shared" si="1"/>
        <v>10</v>
      </c>
      <c r="H45" s="8"/>
      <c r="I45" s="7"/>
      <c r="J45" s="3" t="str">
        <f t="shared" si="2"/>
        <v xml:space="preserve"> </v>
      </c>
      <c r="K45" s="8"/>
      <c r="L45" s="7"/>
      <c r="M45" s="3" t="str">
        <f t="shared" si="3"/>
        <v xml:space="preserve"> </v>
      </c>
      <c r="N45" s="8"/>
      <c r="O45" s="7">
        <v>0</v>
      </c>
      <c r="P45" s="3" t="str">
        <f t="shared" si="4"/>
        <v xml:space="preserve"> </v>
      </c>
      <c r="Q45" s="8"/>
      <c r="R45" s="7"/>
      <c r="S45" s="3" t="str">
        <f t="shared" si="5"/>
        <v xml:space="preserve"> </v>
      </c>
      <c r="T45" s="8"/>
      <c r="U45" s="7"/>
      <c r="V45" s="3" t="str">
        <f t="shared" si="6"/>
        <v xml:space="preserve"> </v>
      </c>
      <c r="W45" s="8"/>
      <c r="X45" s="7"/>
      <c r="Y45" s="8" t="str">
        <f t="shared" si="7"/>
        <v xml:space="preserve"> </v>
      </c>
      <c r="Z45" s="8"/>
      <c r="AA45" s="8">
        <v>80</v>
      </c>
      <c r="AB45" s="8">
        <f t="shared" si="8"/>
        <v>10</v>
      </c>
      <c r="AC45" s="8"/>
      <c r="AD45" s="9">
        <f t="shared" si="9"/>
        <v>228</v>
      </c>
      <c r="AE45" s="10">
        <f t="shared" si="10"/>
        <v>0</v>
      </c>
      <c r="AF45" s="10">
        <f t="shared" si="11"/>
        <v>228</v>
      </c>
    </row>
    <row r="46" spans="1:32" x14ac:dyDescent="0.25">
      <c r="A46" s="3">
        <v>40</v>
      </c>
      <c r="B46" s="4" t="s">
        <v>74</v>
      </c>
      <c r="C46" s="5">
        <f>VLOOKUP(D46,'[1]Tabelen masters'!I$6:J92,2,FALSE)</f>
        <v>0.48399999999999999</v>
      </c>
      <c r="D46" s="6">
        <v>14</v>
      </c>
      <c r="E46" s="5">
        <f t="shared" si="0"/>
        <v>0.46666666666666667</v>
      </c>
      <c r="F46" s="7">
        <v>0</v>
      </c>
      <c r="G46" s="3" t="str">
        <f t="shared" si="1"/>
        <v xml:space="preserve"> </v>
      </c>
      <c r="H46" s="8"/>
      <c r="I46" s="7"/>
      <c r="J46" s="3" t="str">
        <f t="shared" si="2"/>
        <v xml:space="preserve"> </v>
      </c>
      <c r="K46" s="8"/>
      <c r="L46" s="7">
        <v>53</v>
      </c>
      <c r="M46" s="3">
        <f t="shared" si="3"/>
        <v>10</v>
      </c>
      <c r="N46" s="8"/>
      <c r="O46" s="7"/>
      <c r="P46" s="3" t="str">
        <f t="shared" si="4"/>
        <v xml:space="preserve"> </v>
      </c>
      <c r="Q46" s="8"/>
      <c r="R46" s="7"/>
      <c r="S46" s="3" t="str">
        <f t="shared" si="5"/>
        <v xml:space="preserve"> </v>
      </c>
      <c r="T46" s="8"/>
      <c r="U46" s="7">
        <v>116</v>
      </c>
      <c r="V46" s="3">
        <f t="shared" si="6"/>
        <v>10</v>
      </c>
      <c r="W46" s="12">
        <v>24</v>
      </c>
      <c r="X46" s="7"/>
      <c r="Y46" s="8" t="str">
        <f t="shared" si="7"/>
        <v xml:space="preserve"> </v>
      </c>
      <c r="Z46" s="8"/>
      <c r="AA46" s="8"/>
      <c r="AB46" s="8" t="str">
        <f t="shared" si="8"/>
        <v xml:space="preserve"> </v>
      </c>
      <c r="AC46" s="8"/>
      <c r="AD46" s="9">
        <f t="shared" si="9"/>
        <v>213</v>
      </c>
      <c r="AE46" s="10">
        <f t="shared" si="10"/>
        <v>0</v>
      </c>
      <c r="AF46" s="10">
        <f t="shared" si="11"/>
        <v>213</v>
      </c>
    </row>
    <row r="47" spans="1:32" x14ac:dyDescent="0.25">
      <c r="A47" s="3">
        <v>41</v>
      </c>
      <c r="B47" s="4" t="s">
        <v>75</v>
      </c>
      <c r="C47" s="5">
        <f>VLOOKUP(D47,'[1]Tabelen masters'!I$6:J77,2,FALSE)</f>
        <v>0.45</v>
      </c>
      <c r="D47" s="6">
        <v>13</v>
      </c>
      <c r="E47" s="5">
        <f t="shared" si="0"/>
        <v>0.43333333333333335</v>
      </c>
      <c r="F47" s="7">
        <v>0</v>
      </c>
      <c r="G47" s="3" t="str">
        <f t="shared" si="1"/>
        <v xml:space="preserve"> </v>
      </c>
      <c r="H47" s="8"/>
      <c r="I47" s="7"/>
      <c r="J47" s="3" t="str">
        <f t="shared" si="2"/>
        <v xml:space="preserve"> </v>
      </c>
      <c r="K47" s="8"/>
      <c r="L47" s="7"/>
      <c r="M47" s="3" t="str">
        <f t="shared" si="3"/>
        <v xml:space="preserve"> </v>
      </c>
      <c r="N47" s="8"/>
      <c r="O47" s="7">
        <v>53</v>
      </c>
      <c r="P47" s="3">
        <f t="shared" si="4"/>
        <v>10</v>
      </c>
      <c r="Q47" s="8"/>
      <c r="R47" s="7"/>
      <c r="S47" s="3" t="str">
        <f t="shared" si="5"/>
        <v xml:space="preserve"> </v>
      </c>
      <c r="T47" s="8"/>
      <c r="U47" s="7"/>
      <c r="V47" s="3" t="str">
        <f t="shared" si="6"/>
        <v xml:space="preserve"> </v>
      </c>
      <c r="W47" s="8"/>
      <c r="X47" s="7"/>
      <c r="Y47" s="8" t="str">
        <f t="shared" si="7"/>
        <v xml:space="preserve"> </v>
      </c>
      <c r="Z47" s="8"/>
      <c r="AA47" s="8">
        <v>107</v>
      </c>
      <c r="AB47" s="8">
        <f t="shared" si="8"/>
        <v>10</v>
      </c>
      <c r="AC47" s="8">
        <v>24</v>
      </c>
      <c r="AD47" s="9">
        <f t="shared" si="9"/>
        <v>204</v>
      </c>
      <c r="AE47" s="10">
        <f t="shared" si="10"/>
        <v>0</v>
      </c>
      <c r="AF47" s="10">
        <f t="shared" si="11"/>
        <v>204</v>
      </c>
    </row>
    <row r="48" spans="1:32" x14ac:dyDescent="0.25">
      <c r="A48" s="3">
        <v>42</v>
      </c>
      <c r="B48" s="21" t="s">
        <v>76</v>
      </c>
      <c r="C48" s="5">
        <f>VLOOKUP(D48,'[1]Tabelen masters'!I$6:J135,2,FALSE)</f>
        <v>0.65</v>
      </c>
      <c r="D48" s="24">
        <v>19</v>
      </c>
      <c r="E48" s="5">
        <f t="shared" si="0"/>
        <v>0.6333333333333333</v>
      </c>
      <c r="F48" s="7">
        <v>0</v>
      </c>
      <c r="G48" s="3" t="str">
        <f t="shared" si="1"/>
        <v xml:space="preserve"> </v>
      </c>
      <c r="H48" s="8"/>
      <c r="I48" s="7"/>
      <c r="J48" s="3" t="str">
        <f t="shared" si="2"/>
        <v xml:space="preserve"> </v>
      </c>
      <c r="K48" s="8"/>
      <c r="L48" s="7"/>
      <c r="M48" s="3" t="str">
        <f t="shared" si="3"/>
        <v xml:space="preserve"> </v>
      </c>
      <c r="N48" s="8"/>
      <c r="O48" s="7"/>
      <c r="P48" s="3" t="str">
        <f t="shared" si="4"/>
        <v xml:space="preserve"> </v>
      </c>
      <c r="Q48" s="8"/>
      <c r="R48" s="7"/>
      <c r="S48" s="3" t="str">
        <f t="shared" si="5"/>
        <v xml:space="preserve"> </v>
      </c>
      <c r="T48" s="8"/>
      <c r="U48" s="7">
        <v>161</v>
      </c>
      <c r="V48" s="3">
        <f t="shared" si="6"/>
        <v>10</v>
      </c>
      <c r="W48" s="12">
        <v>28</v>
      </c>
      <c r="X48" s="7"/>
      <c r="Y48" s="8" t="str">
        <f t="shared" si="7"/>
        <v xml:space="preserve"> </v>
      </c>
      <c r="Z48" s="8"/>
      <c r="AA48" s="8"/>
      <c r="AB48" s="8" t="str">
        <f t="shared" si="8"/>
        <v xml:space="preserve"> </v>
      </c>
      <c r="AC48" s="8"/>
      <c r="AD48" s="9">
        <f t="shared" si="9"/>
        <v>199</v>
      </c>
      <c r="AE48" s="10">
        <f t="shared" si="10"/>
        <v>0</v>
      </c>
      <c r="AF48" s="10">
        <f t="shared" si="11"/>
        <v>199</v>
      </c>
    </row>
    <row r="49" spans="1:32" x14ac:dyDescent="0.25">
      <c r="A49" s="3">
        <v>43</v>
      </c>
      <c r="B49" s="22" t="s">
        <v>77</v>
      </c>
      <c r="C49" s="5">
        <f>VLOOKUP(D49,'[1]Tabelen masters'!I$6:J73,2,FALSE)</f>
        <v>0.48399999999999999</v>
      </c>
      <c r="D49" s="24">
        <v>14</v>
      </c>
      <c r="E49" s="16">
        <f t="shared" si="0"/>
        <v>0.46666666666666667</v>
      </c>
      <c r="F49" s="7">
        <v>78</v>
      </c>
      <c r="G49" s="3">
        <f t="shared" si="1"/>
        <v>10</v>
      </c>
      <c r="H49" s="8"/>
      <c r="I49" s="7"/>
      <c r="J49" s="3" t="str">
        <f t="shared" si="2"/>
        <v xml:space="preserve"> </v>
      </c>
      <c r="K49" s="8"/>
      <c r="L49" s="7">
        <v>70</v>
      </c>
      <c r="M49" s="3">
        <f t="shared" si="3"/>
        <v>10</v>
      </c>
      <c r="N49" s="8"/>
      <c r="O49" s="7">
        <v>0</v>
      </c>
      <c r="P49" s="3" t="str">
        <f t="shared" si="4"/>
        <v xml:space="preserve"> </v>
      </c>
      <c r="Q49" s="8"/>
      <c r="R49" s="7"/>
      <c r="S49" s="3" t="str">
        <f t="shared" si="5"/>
        <v xml:space="preserve"> </v>
      </c>
      <c r="T49" s="8"/>
      <c r="U49" s="7"/>
      <c r="V49" s="3" t="str">
        <f t="shared" si="6"/>
        <v xml:space="preserve"> </v>
      </c>
      <c r="W49" s="8"/>
      <c r="X49" s="7"/>
      <c r="Y49" s="8" t="str">
        <f t="shared" si="7"/>
        <v xml:space="preserve"> </v>
      </c>
      <c r="Z49" s="8"/>
      <c r="AA49" s="8"/>
      <c r="AB49" s="8" t="str">
        <f t="shared" si="8"/>
        <v xml:space="preserve"> </v>
      </c>
      <c r="AC49" s="8"/>
      <c r="AD49" s="9">
        <f t="shared" si="9"/>
        <v>168</v>
      </c>
      <c r="AE49" s="10">
        <f t="shared" si="10"/>
        <v>0</v>
      </c>
      <c r="AF49" s="10">
        <f t="shared" si="11"/>
        <v>168</v>
      </c>
    </row>
    <row r="50" spans="1:32" x14ac:dyDescent="0.25">
      <c r="A50" s="3">
        <v>44</v>
      </c>
      <c r="B50" s="4" t="s">
        <v>78</v>
      </c>
      <c r="C50" s="5">
        <f>VLOOKUP(D50,'[1]Tabelen masters'!I$6:J63,2,FALSE)</f>
        <v>0.55000000000000004</v>
      </c>
      <c r="D50" s="6">
        <v>16</v>
      </c>
      <c r="E50" s="5">
        <f t="shared" si="0"/>
        <v>0.53333333333333333</v>
      </c>
      <c r="F50" s="7">
        <v>0</v>
      </c>
      <c r="G50" s="3" t="str">
        <f t="shared" si="1"/>
        <v xml:space="preserve"> </v>
      </c>
      <c r="H50" s="8"/>
      <c r="I50" s="7"/>
      <c r="J50" s="3" t="str">
        <f t="shared" si="2"/>
        <v xml:space="preserve"> </v>
      </c>
      <c r="K50" s="8"/>
      <c r="L50" s="7"/>
      <c r="M50" s="3" t="str">
        <f t="shared" si="3"/>
        <v xml:space="preserve"> </v>
      </c>
      <c r="N50" s="8"/>
      <c r="O50" s="7">
        <v>133</v>
      </c>
      <c r="P50" s="3">
        <f t="shared" si="4"/>
        <v>10</v>
      </c>
      <c r="Q50" s="8">
        <v>16</v>
      </c>
      <c r="R50" s="7"/>
      <c r="S50" s="3" t="str">
        <f t="shared" si="5"/>
        <v xml:space="preserve"> </v>
      </c>
      <c r="T50" s="8"/>
      <c r="U50" s="7"/>
      <c r="V50" s="3" t="str">
        <f t="shared" si="6"/>
        <v xml:space="preserve"> </v>
      </c>
      <c r="W50" s="8"/>
      <c r="X50" s="7"/>
      <c r="Y50" s="8" t="str">
        <f t="shared" si="7"/>
        <v xml:space="preserve"> </v>
      </c>
      <c r="Z50" s="8"/>
      <c r="AA50" s="8"/>
      <c r="AB50" s="8" t="str">
        <f t="shared" si="8"/>
        <v xml:space="preserve"> </v>
      </c>
      <c r="AC50" s="8"/>
      <c r="AD50" s="9">
        <f t="shared" si="9"/>
        <v>159</v>
      </c>
      <c r="AE50" s="10">
        <f t="shared" si="10"/>
        <v>0</v>
      </c>
      <c r="AF50" s="10">
        <f t="shared" si="11"/>
        <v>159</v>
      </c>
    </row>
    <row r="51" spans="1:32" x14ac:dyDescent="0.25">
      <c r="A51" s="3">
        <v>45</v>
      </c>
      <c r="B51" s="13" t="s">
        <v>79</v>
      </c>
      <c r="C51" s="5">
        <f>VLOOKUP(D51,'[1]Tabelen masters'!I$6:J64,2,FALSE)</f>
        <v>0.61699999999999999</v>
      </c>
      <c r="D51" s="6">
        <v>18</v>
      </c>
      <c r="E51" s="5">
        <f t="shared" si="0"/>
        <v>0.6</v>
      </c>
      <c r="F51" s="7">
        <v>0</v>
      </c>
      <c r="G51" s="3" t="str">
        <f t="shared" si="1"/>
        <v xml:space="preserve"> </v>
      </c>
      <c r="H51" s="8"/>
      <c r="I51" s="7"/>
      <c r="J51" s="3" t="str">
        <f t="shared" si="2"/>
        <v xml:space="preserve"> </v>
      </c>
      <c r="K51" s="8"/>
      <c r="L51" s="7"/>
      <c r="M51" s="3" t="str">
        <f t="shared" si="3"/>
        <v xml:space="preserve"> </v>
      </c>
      <c r="N51" s="8"/>
      <c r="O51" s="7">
        <v>112</v>
      </c>
      <c r="P51" s="3">
        <f t="shared" si="4"/>
        <v>10</v>
      </c>
      <c r="Q51" s="8">
        <v>22</v>
      </c>
      <c r="R51" s="7"/>
      <c r="S51" s="3" t="str">
        <f t="shared" si="5"/>
        <v xml:space="preserve"> </v>
      </c>
      <c r="T51" s="8"/>
      <c r="U51" s="7"/>
      <c r="V51" s="3" t="str">
        <f t="shared" si="6"/>
        <v xml:space="preserve"> </v>
      </c>
      <c r="W51" s="8"/>
      <c r="X51" s="7"/>
      <c r="Y51" s="8" t="str">
        <f t="shared" si="7"/>
        <v xml:space="preserve"> </v>
      </c>
      <c r="Z51" s="8"/>
      <c r="AA51" s="8"/>
      <c r="AB51" s="8" t="str">
        <f t="shared" si="8"/>
        <v xml:space="preserve"> </v>
      </c>
      <c r="AC51" s="8"/>
      <c r="AD51" s="9">
        <f t="shared" si="9"/>
        <v>144</v>
      </c>
      <c r="AE51" s="10">
        <f t="shared" si="10"/>
        <v>0</v>
      </c>
      <c r="AF51" s="10">
        <f t="shared" si="11"/>
        <v>144</v>
      </c>
    </row>
    <row r="52" spans="1:32" x14ac:dyDescent="0.25">
      <c r="A52" s="3">
        <v>46</v>
      </c>
      <c r="B52" s="4" t="s">
        <v>80</v>
      </c>
      <c r="C52" s="5">
        <f>VLOOKUP(D52,'[1]Tabelen masters'!I$6:J65,2,FALSE)</f>
        <v>0.78400000000000003</v>
      </c>
      <c r="D52" s="6">
        <v>23</v>
      </c>
      <c r="E52" s="5">
        <f t="shared" si="0"/>
        <v>0.76666666666666672</v>
      </c>
      <c r="F52" s="7">
        <v>110</v>
      </c>
      <c r="G52" s="3">
        <f t="shared" si="1"/>
        <v>10</v>
      </c>
      <c r="H52" s="8">
        <v>22</v>
      </c>
      <c r="I52" s="7"/>
      <c r="J52" s="3" t="str">
        <f t="shared" si="2"/>
        <v xml:space="preserve"> </v>
      </c>
      <c r="K52" s="8"/>
      <c r="L52" s="7"/>
      <c r="M52" s="3" t="str">
        <f t="shared" si="3"/>
        <v xml:space="preserve"> </v>
      </c>
      <c r="N52" s="8"/>
      <c r="O52" s="7">
        <v>0</v>
      </c>
      <c r="P52" s="3" t="str">
        <f t="shared" si="4"/>
        <v xml:space="preserve"> </v>
      </c>
      <c r="Q52" s="8"/>
      <c r="R52" s="7"/>
      <c r="S52" s="3" t="str">
        <f t="shared" si="5"/>
        <v xml:space="preserve"> </v>
      </c>
      <c r="T52" s="8"/>
      <c r="U52" s="7"/>
      <c r="V52" s="3" t="str">
        <f t="shared" si="6"/>
        <v xml:space="preserve"> </v>
      </c>
      <c r="W52" s="8"/>
      <c r="X52" s="7"/>
      <c r="Y52" s="8" t="str">
        <f t="shared" si="7"/>
        <v xml:space="preserve"> </v>
      </c>
      <c r="Z52" s="8"/>
      <c r="AA52" s="8"/>
      <c r="AB52" s="8" t="str">
        <f t="shared" si="8"/>
        <v xml:space="preserve"> </v>
      </c>
      <c r="AC52" s="8"/>
      <c r="AD52" s="9">
        <f t="shared" si="9"/>
        <v>142</v>
      </c>
      <c r="AE52" s="10">
        <f t="shared" si="10"/>
        <v>0</v>
      </c>
      <c r="AF52" s="10">
        <f t="shared" si="11"/>
        <v>142</v>
      </c>
    </row>
    <row r="53" spans="1:32" x14ac:dyDescent="0.25">
      <c r="A53" s="3">
        <v>47</v>
      </c>
      <c r="B53" s="4" t="s">
        <v>81</v>
      </c>
      <c r="C53" s="5">
        <f>VLOOKUP(D53,'[1]Tabelen masters'!I$6:J66,2,FALSE)</f>
        <v>0.48399999999999999</v>
      </c>
      <c r="D53" s="6">
        <v>14</v>
      </c>
      <c r="E53" s="5">
        <f t="shared" si="0"/>
        <v>0.46666666666666667</v>
      </c>
      <c r="F53" s="7">
        <v>100</v>
      </c>
      <c r="G53" s="3">
        <f t="shared" si="1"/>
        <v>10</v>
      </c>
      <c r="H53" s="8">
        <v>30</v>
      </c>
      <c r="I53" s="7"/>
      <c r="J53" s="3" t="str">
        <f t="shared" si="2"/>
        <v xml:space="preserve"> </v>
      </c>
      <c r="K53" s="8"/>
      <c r="L53" s="7"/>
      <c r="M53" s="3" t="str">
        <f t="shared" si="3"/>
        <v xml:space="preserve"> </v>
      </c>
      <c r="N53" s="8"/>
      <c r="O53" s="7">
        <v>0</v>
      </c>
      <c r="P53" s="3" t="str">
        <f t="shared" si="4"/>
        <v xml:space="preserve"> </v>
      </c>
      <c r="Q53" s="8"/>
      <c r="R53" s="7"/>
      <c r="S53" s="3" t="str">
        <f t="shared" si="5"/>
        <v xml:space="preserve"> </v>
      </c>
      <c r="T53" s="8"/>
      <c r="U53" s="7"/>
      <c r="V53" s="3" t="str">
        <f t="shared" si="6"/>
        <v xml:space="preserve"> </v>
      </c>
      <c r="W53" s="8"/>
      <c r="X53" s="7"/>
      <c r="Y53" s="8" t="str">
        <f t="shared" si="7"/>
        <v xml:space="preserve"> </v>
      </c>
      <c r="Z53" s="8"/>
      <c r="AA53" s="8"/>
      <c r="AB53" s="8" t="str">
        <f t="shared" si="8"/>
        <v xml:space="preserve"> </v>
      </c>
      <c r="AC53" s="8"/>
      <c r="AD53" s="9">
        <f t="shared" si="9"/>
        <v>140</v>
      </c>
      <c r="AE53" s="10">
        <f t="shared" si="10"/>
        <v>0</v>
      </c>
      <c r="AF53" s="10">
        <f t="shared" si="11"/>
        <v>140</v>
      </c>
    </row>
    <row r="54" spans="1:32" x14ac:dyDescent="0.25">
      <c r="A54" s="3">
        <v>48</v>
      </c>
      <c r="B54" s="4" t="s">
        <v>82</v>
      </c>
      <c r="C54" s="5">
        <f>VLOOKUP(D54,'[1]Tabelen masters'!I$6:J123,2,FALSE)</f>
        <v>0.61699999999999999</v>
      </c>
      <c r="D54" s="6">
        <v>18</v>
      </c>
      <c r="E54" s="5">
        <f t="shared" si="0"/>
        <v>0.6</v>
      </c>
      <c r="F54" s="7">
        <v>0</v>
      </c>
      <c r="G54" s="3" t="str">
        <f t="shared" si="1"/>
        <v xml:space="preserve"> </v>
      </c>
      <c r="H54" s="8"/>
      <c r="I54" s="7">
        <v>100</v>
      </c>
      <c r="J54" s="3">
        <f t="shared" si="2"/>
        <v>10</v>
      </c>
      <c r="K54" s="8">
        <v>22</v>
      </c>
      <c r="L54" s="7"/>
      <c r="M54" s="3" t="str">
        <f t="shared" si="3"/>
        <v xml:space="preserve"> </v>
      </c>
      <c r="N54" s="8"/>
      <c r="O54" s="7"/>
      <c r="P54" s="3" t="str">
        <f t="shared" si="4"/>
        <v xml:space="preserve"> </v>
      </c>
      <c r="Q54" s="8"/>
      <c r="R54" s="7"/>
      <c r="S54" s="3" t="str">
        <f t="shared" si="5"/>
        <v xml:space="preserve"> </v>
      </c>
      <c r="T54" s="8"/>
      <c r="U54" s="7"/>
      <c r="V54" s="3" t="str">
        <f t="shared" si="6"/>
        <v xml:space="preserve"> </v>
      </c>
      <c r="W54" s="8"/>
      <c r="X54" s="7"/>
      <c r="Y54" s="8" t="str">
        <f t="shared" si="7"/>
        <v xml:space="preserve"> </v>
      </c>
      <c r="Z54" s="8"/>
      <c r="AA54" s="8"/>
      <c r="AB54" s="8" t="str">
        <f t="shared" si="8"/>
        <v xml:space="preserve"> </v>
      </c>
      <c r="AC54" s="8"/>
      <c r="AD54" s="9">
        <f t="shared" si="9"/>
        <v>132</v>
      </c>
      <c r="AE54" s="10">
        <f t="shared" si="10"/>
        <v>0</v>
      </c>
      <c r="AF54" s="10">
        <f t="shared" si="11"/>
        <v>132</v>
      </c>
    </row>
    <row r="55" spans="1:32" x14ac:dyDescent="0.25">
      <c r="A55" s="3">
        <v>49</v>
      </c>
      <c r="B55" s="4" t="s">
        <v>83</v>
      </c>
      <c r="C55" s="5">
        <f>VLOOKUP(D55,'[1]Tabelen masters'!I$6:J129,2,FALSE)</f>
        <v>0.45</v>
      </c>
      <c r="D55" s="6">
        <v>13</v>
      </c>
      <c r="E55" s="5">
        <f t="shared" si="0"/>
        <v>0.43333333333333335</v>
      </c>
      <c r="F55" s="7">
        <v>0</v>
      </c>
      <c r="G55" s="3" t="str">
        <f t="shared" si="1"/>
        <v xml:space="preserve"> </v>
      </c>
      <c r="H55" s="8"/>
      <c r="I55" s="7"/>
      <c r="J55" s="3" t="str">
        <f t="shared" si="2"/>
        <v xml:space="preserve"> </v>
      </c>
      <c r="K55" s="8"/>
      <c r="L55" s="7"/>
      <c r="M55" s="3" t="str">
        <f t="shared" si="3"/>
        <v xml:space="preserve"> </v>
      </c>
      <c r="N55" s="8"/>
      <c r="O55" s="7"/>
      <c r="P55" s="3" t="str">
        <f t="shared" si="4"/>
        <v xml:space="preserve"> </v>
      </c>
      <c r="Q55" s="8"/>
      <c r="R55" s="7"/>
      <c r="S55" s="3" t="str">
        <f t="shared" si="5"/>
        <v xml:space="preserve"> </v>
      </c>
      <c r="T55" s="8"/>
      <c r="U55" s="7">
        <v>96</v>
      </c>
      <c r="V55" s="3">
        <f t="shared" si="6"/>
        <v>10</v>
      </c>
      <c r="W55" s="8">
        <v>11</v>
      </c>
      <c r="X55" s="7"/>
      <c r="Y55" s="8" t="str">
        <f t="shared" si="7"/>
        <v xml:space="preserve"> </v>
      </c>
      <c r="Z55" s="8"/>
      <c r="AA55" s="8"/>
      <c r="AB55" s="8" t="str">
        <f t="shared" si="8"/>
        <v xml:space="preserve"> </v>
      </c>
      <c r="AC55" s="8"/>
      <c r="AD55" s="9">
        <f t="shared" si="9"/>
        <v>117</v>
      </c>
      <c r="AE55" s="10">
        <f t="shared" si="10"/>
        <v>0</v>
      </c>
      <c r="AF55" s="10">
        <f t="shared" si="11"/>
        <v>117</v>
      </c>
    </row>
    <row r="56" spans="1:32" x14ac:dyDescent="0.25">
      <c r="A56" s="3">
        <v>50</v>
      </c>
      <c r="B56" s="4" t="s">
        <v>84</v>
      </c>
      <c r="C56" s="5">
        <f>VLOOKUP(D56,'[1]Tabelen masters'!I$6:J70,2,FALSE)</f>
        <v>0.48399999999999999</v>
      </c>
      <c r="D56" s="6">
        <v>14</v>
      </c>
      <c r="E56" s="5">
        <f t="shared" si="0"/>
        <v>0.46666666666666667</v>
      </c>
      <c r="F56" s="7">
        <v>0</v>
      </c>
      <c r="G56" s="3" t="str">
        <f t="shared" si="1"/>
        <v xml:space="preserve"> </v>
      </c>
      <c r="H56" s="8"/>
      <c r="I56" s="7"/>
      <c r="J56" s="3" t="str">
        <f t="shared" si="2"/>
        <v xml:space="preserve"> </v>
      </c>
      <c r="K56" s="8"/>
      <c r="L56" s="7"/>
      <c r="M56" s="3" t="str">
        <f t="shared" si="3"/>
        <v xml:space="preserve"> </v>
      </c>
      <c r="N56" s="8"/>
      <c r="O56" s="7">
        <v>100</v>
      </c>
      <c r="P56" s="3">
        <f t="shared" si="4"/>
        <v>10</v>
      </c>
      <c r="Q56" s="8"/>
      <c r="R56" s="7"/>
      <c r="S56" s="3" t="str">
        <f t="shared" si="5"/>
        <v xml:space="preserve"> </v>
      </c>
      <c r="T56" s="8"/>
      <c r="U56" s="7"/>
      <c r="V56" s="3" t="str">
        <f t="shared" si="6"/>
        <v xml:space="preserve"> </v>
      </c>
      <c r="W56" s="8"/>
      <c r="X56" s="7"/>
      <c r="Y56" s="8" t="str">
        <f t="shared" si="7"/>
        <v xml:space="preserve"> </v>
      </c>
      <c r="Z56" s="8"/>
      <c r="AA56" s="8"/>
      <c r="AB56" s="8" t="str">
        <f t="shared" si="8"/>
        <v xml:space="preserve"> </v>
      </c>
      <c r="AC56" s="8"/>
      <c r="AD56" s="9">
        <f t="shared" si="9"/>
        <v>110</v>
      </c>
      <c r="AE56" s="10">
        <f t="shared" si="10"/>
        <v>0</v>
      </c>
      <c r="AF56" s="10">
        <f t="shared" si="11"/>
        <v>110</v>
      </c>
    </row>
    <row r="57" spans="1:32" x14ac:dyDescent="0.25">
      <c r="A57" s="3">
        <v>51</v>
      </c>
      <c r="B57" s="4" t="s">
        <v>85</v>
      </c>
      <c r="C57" s="5">
        <f>VLOOKUP(D57,'[1]Tabelen masters'!I$6:J125,2,FALSE)</f>
        <v>0.45</v>
      </c>
      <c r="D57" s="6">
        <v>13</v>
      </c>
      <c r="E57" s="5">
        <f t="shared" si="0"/>
        <v>0.43333333333333335</v>
      </c>
      <c r="F57" s="7">
        <v>0</v>
      </c>
      <c r="G57" s="3" t="str">
        <f t="shared" si="1"/>
        <v xml:space="preserve"> </v>
      </c>
      <c r="H57" s="8"/>
      <c r="I57" s="7">
        <v>77</v>
      </c>
      <c r="J57" s="3">
        <f t="shared" si="2"/>
        <v>10</v>
      </c>
      <c r="K57" s="8"/>
      <c r="L57" s="7"/>
      <c r="M57" s="3" t="str">
        <f t="shared" si="3"/>
        <v xml:space="preserve"> </v>
      </c>
      <c r="N57" s="8"/>
      <c r="O57" s="7"/>
      <c r="P57" s="3" t="str">
        <f t="shared" si="4"/>
        <v xml:space="preserve"> </v>
      </c>
      <c r="Q57" s="8"/>
      <c r="R57" s="7"/>
      <c r="S57" s="3" t="str">
        <f t="shared" si="5"/>
        <v xml:space="preserve"> </v>
      </c>
      <c r="T57" s="8"/>
      <c r="U57" s="7"/>
      <c r="V57" s="3" t="str">
        <f t="shared" si="6"/>
        <v xml:space="preserve"> </v>
      </c>
      <c r="W57" s="8"/>
      <c r="X57" s="7"/>
      <c r="Y57" s="8" t="str">
        <f t="shared" si="7"/>
        <v xml:space="preserve"> </v>
      </c>
      <c r="Z57" s="8"/>
      <c r="AA57" s="8"/>
      <c r="AB57" s="8" t="str">
        <f t="shared" si="8"/>
        <v xml:space="preserve"> </v>
      </c>
      <c r="AC57" s="8"/>
      <c r="AD57" s="9">
        <f t="shared" si="9"/>
        <v>87</v>
      </c>
      <c r="AE57" s="10">
        <f t="shared" si="10"/>
        <v>0</v>
      </c>
      <c r="AF57" s="10">
        <f t="shared" si="11"/>
        <v>87</v>
      </c>
    </row>
    <row r="58" spans="1:32" x14ac:dyDescent="0.25">
      <c r="A58" s="3">
        <v>52</v>
      </c>
      <c r="B58" s="14" t="s">
        <v>86</v>
      </c>
      <c r="C58" s="5">
        <f>VLOOKUP(D58,'[1]Tabelen masters'!I$6:J136,2,FALSE)</f>
        <v>0.45</v>
      </c>
      <c r="D58" s="15">
        <v>13</v>
      </c>
      <c r="E58" s="5">
        <f t="shared" si="0"/>
        <v>0.43333333333333335</v>
      </c>
      <c r="F58" s="7">
        <v>0</v>
      </c>
      <c r="G58" s="3" t="str">
        <f t="shared" si="1"/>
        <v xml:space="preserve"> </v>
      </c>
      <c r="H58" s="8"/>
      <c r="I58" s="7"/>
      <c r="J58" s="3" t="str">
        <f t="shared" si="2"/>
        <v xml:space="preserve"> </v>
      </c>
      <c r="K58" s="8"/>
      <c r="L58" s="7"/>
      <c r="M58" s="3" t="str">
        <f t="shared" si="3"/>
        <v xml:space="preserve"> </v>
      </c>
      <c r="N58" s="8"/>
      <c r="O58" s="7"/>
      <c r="P58" s="3" t="str">
        <f t="shared" si="4"/>
        <v xml:space="preserve"> </v>
      </c>
      <c r="Q58" s="8"/>
      <c r="R58" s="7"/>
      <c r="S58" s="3" t="str">
        <f t="shared" si="5"/>
        <v xml:space="preserve"> </v>
      </c>
      <c r="T58" s="8"/>
      <c r="U58" s="7"/>
      <c r="V58" s="3" t="str">
        <f t="shared" si="6"/>
        <v xml:space="preserve"> </v>
      </c>
      <c r="W58" s="8"/>
      <c r="X58" s="7"/>
      <c r="Y58" s="8" t="str">
        <f t="shared" si="7"/>
        <v xml:space="preserve"> </v>
      </c>
      <c r="Z58" s="8"/>
      <c r="AA58" s="8">
        <v>71</v>
      </c>
      <c r="AB58" s="8">
        <f t="shared" si="8"/>
        <v>10</v>
      </c>
      <c r="AC58" s="8"/>
      <c r="AD58" s="9">
        <f t="shared" si="9"/>
        <v>81</v>
      </c>
      <c r="AE58" s="10">
        <f t="shared" si="10"/>
        <v>0</v>
      </c>
      <c r="AF58" s="10">
        <f t="shared" si="11"/>
        <v>81</v>
      </c>
    </row>
    <row r="59" spans="1:32" x14ac:dyDescent="0.25">
      <c r="A59" s="3">
        <v>53</v>
      </c>
      <c r="B59" s="25" t="s">
        <v>87</v>
      </c>
      <c r="C59" s="5">
        <f>VLOOKUP(D59,'[1]Tabelen masters'!I$6:J76,2,FALSE)</f>
        <v>0.45</v>
      </c>
      <c r="D59" s="26">
        <v>13</v>
      </c>
      <c r="E59" s="5">
        <f t="shared" si="0"/>
        <v>0.43333333333333335</v>
      </c>
      <c r="F59" s="7">
        <v>0</v>
      </c>
      <c r="G59" s="3" t="str">
        <f t="shared" si="1"/>
        <v xml:space="preserve"> </v>
      </c>
      <c r="H59" s="8"/>
      <c r="I59" s="7"/>
      <c r="J59" s="3" t="str">
        <f t="shared" si="2"/>
        <v xml:space="preserve"> </v>
      </c>
      <c r="K59" s="8"/>
      <c r="L59" s="7"/>
      <c r="M59" s="3" t="str">
        <f t="shared" si="3"/>
        <v xml:space="preserve"> </v>
      </c>
      <c r="N59" s="8"/>
      <c r="O59" s="7">
        <v>64</v>
      </c>
      <c r="P59" s="3">
        <f t="shared" si="4"/>
        <v>10</v>
      </c>
      <c r="Q59" s="8"/>
      <c r="R59" s="7"/>
      <c r="S59" s="3" t="str">
        <f t="shared" si="5"/>
        <v xml:space="preserve"> </v>
      </c>
      <c r="T59" s="8"/>
      <c r="U59" s="7"/>
      <c r="V59" s="3" t="str">
        <f t="shared" si="6"/>
        <v xml:space="preserve"> </v>
      </c>
      <c r="W59" s="8"/>
      <c r="X59" s="7"/>
      <c r="Y59" s="8" t="str">
        <f t="shared" si="7"/>
        <v xml:space="preserve"> </v>
      </c>
      <c r="Z59" s="8"/>
      <c r="AA59" s="8"/>
      <c r="AB59" s="8" t="str">
        <f t="shared" si="8"/>
        <v xml:space="preserve"> </v>
      </c>
      <c r="AC59" s="8"/>
      <c r="AD59" s="9">
        <f t="shared" si="9"/>
        <v>74</v>
      </c>
      <c r="AE59" s="10">
        <f t="shared" si="10"/>
        <v>0</v>
      </c>
      <c r="AF59" s="10">
        <f t="shared" si="11"/>
        <v>74</v>
      </c>
    </row>
    <row r="60" spans="1:32" x14ac:dyDescent="0.25">
      <c r="A60" s="3">
        <v>54</v>
      </c>
      <c r="B60" s="4" t="s">
        <v>88</v>
      </c>
      <c r="C60" s="5">
        <f>VLOOKUP(D60,'[1]Tabelen masters'!I$6:J86,2,FALSE)</f>
        <v>0.95</v>
      </c>
      <c r="D60" s="6">
        <v>28</v>
      </c>
      <c r="E60" s="5">
        <f t="shared" si="0"/>
        <v>0.93333333333333335</v>
      </c>
      <c r="F60" s="7">
        <v>0</v>
      </c>
      <c r="G60" s="3" t="str">
        <f t="shared" si="1"/>
        <v xml:space="preserve"> </v>
      </c>
      <c r="H60" s="8"/>
      <c r="I60" s="7">
        <v>62</v>
      </c>
      <c r="J60" s="3">
        <f t="shared" si="2"/>
        <v>10</v>
      </c>
      <c r="K60" s="8"/>
      <c r="L60" s="7"/>
      <c r="M60" s="3" t="str">
        <f t="shared" si="3"/>
        <v xml:space="preserve"> </v>
      </c>
      <c r="N60" s="8"/>
      <c r="O60" s="7"/>
      <c r="P60" s="3" t="str">
        <f t="shared" si="4"/>
        <v xml:space="preserve"> </v>
      </c>
      <c r="Q60" s="8"/>
      <c r="R60" s="7"/>
      <c r="S60" s="3" t="str">
        <f t="shared" si="5"/>
        <v xml:space="preserve"> </v>
      </c>
      <c r="T60" s="8"/>
      <c r="U60" s="7"/>
      <c r="V60" s="3" t="str">
        <f t="shared" si="6"/>
        <v xml:space="preserve"> </v>
      </c>
      <c r="W60" s="8"/>
      <c r="X60" s="7"/>
      <c r="Y60" s="8" t="str">
        <f t="shared" si="7"/>
        <v xml:space="preserve"> </v>
      </c>
      <c r="Z60" s="8"/>
      <c r="AA60" s="8"/>
      <c r="AB60" s="8" t="str">
        <f t="shared" si="8"/>
        <v xml:space="preserve"> </v>
      </c>
      <c r="AC60" s="8"/>
      <c r="AD60" s="9">
        <f t="shared" si="9"/>
        <v>72</v>
      </c>
      <c r="AE60" s="10">
        <f t="shared" si="10"/>
        <v>0</v>
      </c>
      <c r="AF60" s="10">
        <f t="shared" si="11"/>
        <v>72</v>
      </c>
    </row>
    <row r="61" spans="1:32" x14ac:dyDescent="0.25">
      <c r="A61" s="3">
        <v>55</v>
      </c>
      <c r="B61" s="4" t="s">
        <v>89</v>
      </c>
      <c r="C61" s="5">
        <f>VLOOKUP(D61,'[1]Tabelen masters'!I$6:J95,2,FALSE)</f>
        <v>0.55000000000000004</v>
      </c>
      <c r="D61" s="6">
        <v>16</v>
      </c>
      <c r="E61" s="5">
        <f t="shared" si="0"/>
        <v>0.53333333333333333</v>
      </c>
      <c r="F61" s="7">
        <v>0</v>
      </c>
      <c r="G61" s="3" t="str">
        <f t="shared" si="1"/>
        <v xml:space="preserve"> </v>
      </c>
      <c r="H61" s="8"/>
      <c r="I61" s="7"/>
      <c r="J61" s="3" t="str">
        <f t="shared" si="2"/>
        <v xml:space="preserve"> </v>
      </c>
      <c r="K61" s="8"/>
      <c r="L61" s="7"/>
      <c r="M61" s="3" t="str">
        <f t="shared" si="3"/>
        <v xml:space="preserve"> </v>
      </c>
      <c r="N61" s="8"/>
      <c r="O61" s="7"/>
      <c r="P61" s="3" t="str">
        <f t="shared" si="4"/>
        <v xml:space="preserve"> </v>
      </c>
      <c r="Q61" s="8"/>
      <c r="R61" s="7"/>
      <c r="S61" s="3" t="str">
        <f t="shared" si="5"/>
        <v xml:space="preserve"> </v>
      </c>
      <c r="T61" s="8"/>
      <c r="U61" s="7"/>
      <c r="V61" s="3" t="str">
        <f t="shared" si="6"/>
        <v xml:space="preserve"> </v>
      </c>
      <c r="W61" s="8"/>
      <c r="X61" s="7"/>
      <c r="Y61" s="8" t="str">
        <f t="shared" si="7"/>
        <v xml:space="preserve"> </v>
      </c>
      <c r="Z61" s="8"/>
      <c r="AA61" s="8">
        <v>61</v>
      </c>
      <c r="AB61" s="8">
        <f t="shared" si="8"/>
        <v>10</v>
      </c>
      <c r="AC61" s="8"/>
      <c r="AD61" s="9">
        <f t="shared" si="9"/>
        <v>71</v>
      </c>
      <c r="AE61" s="10">
        <f t="shared" si="10"/>
        <v>0</v>
      </c>
      <c r="AF61" s="10">
        <f t="shared" si="11"/>
        <v>71</v>
      </c>
    </row>
  </sheetData>
  <mergeCells count="35">
    <mergeCell ref="AD2:AD6"/>
    <mergeCell ref="A3:B3"/>
    <mergeCell ref="A4:B4"/>
    <mergeCell ref="A5:B5"/>
    <mergeCell ref="A6:B6"/>
    <mergeCell ref="V2:V6"/>
    <mergeCell ref="W2:W6"/>
    <mergeCell ref="X2:X6"/>
    <mergeCell ref="Y2:Y6"/>
    <mergeCell ref="Z2:Z6"/>
    <mergeCell ref="AA2:AA6"/>
    <mergeCell ref="P2:P6"/>
    <mergeCell ref="Q2:Q6"/>
    <mergeCell ref="R2:R6"/>
    <mergeCell ref="M2:M6"/>
    <mergeCell ref="N2:N6"/>
    <mergeCell ref="O2:O6"/>
    <mergeCell ref="AB2:AB6"/>
    <mergeCell ref="AC2:AC6"/>
    <mergeCell ref="AE1:AE6"/>
    <mergeCell ref="AF1:AF6"/>
    <mergeCell ref="A2:B2"/>
    <mergeCell ref="C2:C6"/>
    <mergeCell ref="D2:D6"/>
    <mergeCell ref="E2:E6"/>
    <mergeCell ref="F2:F6"/>
    <mergeCell ref="G2:G6"/>
    <mergeCell ref="H2:H6"/>
    <mergeCell ref="I2:I6"/>
    <mergeCell ref="S2:S6"/>
    <mergeCell ref="T2:T6"/>
    <mergeCell ref="U2:U6"/>
    <mergeCell ref="J2:J6"/>
    <mergeCell ref="K2:K6"/>
    <mergeCell ref="L2:L6"/>
  </mergeCells>
  <conditionalFormatting sqref="F7:F61">
    <cfRule type="cellIs" dxfId="15" priority="15" operator="greaterThan">
      <formula>119</formula>
    </cfRule>
    <cfRule type="cellIs" dxfId="14" priority="16" operator="between">
      <formula>1</formula>
      <formula>79</formula>
    </cfRule>
  </conditionalFormatting>
  <conditionalFormatting sqref="I7:I61">
    <cfRule type="cellIs" dxfId="13" priority="13" operator="greaterThan">
      <formula>119</formula>
    </cfRule>
    <cfRule type="cellIs" dxfId="12" priority="14" operator="between">
      <formula>1</formula>
      <formula>79</formula>
    </cfRule>
  </conditionalFormatting>
  <conditionalFormatting sqref="L7:L61">
    <cfRule type="cellIs" dxfId="11" priority="11" operator="greaterThan">
      <formula>119</formula>
    </cfRule>
    <cfRule type="cellIs" dxfId="10" priority="12" operator="between">
      <formula>1</formula>
      <formula>79</formula>
    </cfRule>
  </conditionalFormatting>
  <conditionalFormatting sqref="O7:O61">
    <cfRule type="cellIs" dxfId="9" priority="9" operator="greaterThan">
      <formula>119</formula>
    </cfRule>
    <cfRule type="cellIs" dxfId="8" priority="10" operator="between">
      <formula>1</formula>
      <formula>79</formula>
    </cfRule>
  </conditionalFormatting>
  <conditionalFormatting sqref="R7:R61">
    <cfRule type="cellIs" dxfId="7" priority="7" operator="greaterThan">
      <formula>119</formula>
    </cfRule>
    <cfRule type="cellIs" dxfId="6" priority="8" operator="between">
      <formula>1</formula>
      <formula>79</formula>
    </cfRule>
  </conditionalFormatting>
  <conditionalFormatting sqref="U7:U61">
    <cfRule type="cellIs" dxfId="5" priority="5" operator="greaterThan">
      <formula>119</formula>
    </cfRule>
    <cfRule type="cellIs" dxfId="4" priority="6" operator="between">
      <formula>1</formula>
      <formula>79</formula>
    </cfRule>
  </conditionalFormatting>
  <conditionalFormatting sqref="X7:X61">
    <cfRule type="cellIs" dxfId="3" priority="3" operator="greaterThan">
      <formula>119</formula>
    </cfRule>
    <cfRule type="cellIs" dxfId="2" priority="4" operator="between">
      <formula>1</formula>
      <formula>79</formula>
    </cfRule>
  </conditionalFormatting>
  <conditionalFormatting sqref="AA7:AA61">
    <cfRule type="cellIs" dxfId="1" priority="1" operator="between">
      <formula>1</formula>
      <formula>79</formula>
    </cfRule>
    <cfRule type="cellIs" dxfId="0" priority="2" operator="greaterThan">
      <formula>119</formula>
    </cfRule>
  </conditionalFormatting>
  <pageMargins left="0.7" right="0.7" top="0.75" bottom="0.75" header="0.3" footer="0.3"/>
  <pageSetup paperSize="9" scale="6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2021-12-07T17:16:07Z</dcterms:created>
  <dcterms:modified xsi:type="dcterms:W3CDTF">2022-01-27T16:06:22Z</dcterms:modified>
</cp:coreProperties>
</file>