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5/Libre 2025/"/>
    </mc:Choice>
  </mc:AlternateContent>
  <xr:revisionPtr revIDLastSave="0" documentId="8_{A6C6D914-3FBC-4314-B05C-4F30B67ABEF7}" xr6:coauthVersionLast="47" xr6:coauthVersionMax="47" xr10:uidLastSave="{00000000-0000-0000-0000-000000000000}"/>
  <bookViews>
    <workbookView xWindow="-120" yWindow="-120" windowWidth="25440" windowHeight="15390" xr2:uid="{E231F9AC-67EE-4238-9280-18E583BACF6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4" i="1" l="1"/>
  <c r="S94" i="1"/>
  <c r="O94" i="1"/>
  <c r="K94" i="1"/>
  <c r="G94" i="1"/>
  <c r="Z94" i="1" s="1"/>
  <c r="E94" i="1"/>
  <c r="C94" i="1"/>
  <c r="W93" i="1"/>
  <c r="S93" i="1"/>
  <c r="O93" i="1"/>
  <c r="K93" i="1"/>
  <c r="Z93" i="1" s="1"/>
  <c r="G93" i="1"/>
  <c r="E93" i="1"/>
  <c r="C93" i="1"/>
  <c r="W92" i="1"/>
  <c r="S92" i="1"/>
  <c r="O92" i="1"/>
  <c r="K92" i="1"/>
  <c r="Z92" i="1" s="1"/>
  <c r="G92" i="1"/>
  <c r="E92" i="1"/>
  <c r="C92" i="1"/>
  <c r="W91" i="1"/>
  <c r="S91" i="1"/>
  <c r="O91" i="1"/>
  <c r="K91" i="1"/>
  <c r="Z91" i="1" s="1"/>
  <c r="G91" i="1"/>
  <c r="E91" i="1"/>
  <c r="C91" i="1"/>
  <c r="W90" i="1"/>
  <c r="S90" i="1"/>
  <c r="O90" i="1"/>
  <c r="K90" i="1"/>
  <c r="Z90" i="1" s="1"/>
  <c r="G90" i="1"/>
  <c r="E90" i="1"/>
  <c r="C90" i="1"/>
  <c r="W89" i="1"/>
  <c r="S89" i="1"/>
  <c r="O89" i="1"/>
  <c r="K89" i="1"/>
  <c r="Z89" i="1" s="1"/>
  <c r="G89" i="1"/>
  <c r="E89" i="1"/>
  <c r="C89" i="1"/>
  <c r="W88" i="1"/>
  <c r="S88" i="1"/>
  <c r="O88" i="1"/>
  <c r="K88" i="1"/>
  <c r="Z88" i="1" s="1"/>
  <c r="G88" i="1"/>
  <c r="E88" i="1"/>
  <c r="C88" i="1"/>
  <c r="W87" i="1"/>
  <c r="S87" i="1"/>
  <c r="O87" i="1"/>
  <c r="K87" i="1"/>
  <c r="Z87" i="1" s="1"/>
  <c r="G87" i="1"/>
  <c r="E87" i="1"/>
  <c r="C87" i="1"/>
  <c r="W86" i="1"/>
  <c r="S86" i="1"/>
  <c r="O86" i="1"/>
  <c r="K86" i="1"/>
  <c r="Z86" i="1" s="1"/>
  <c r="G86" i="1"/>
  <c r="E86" i="1"/>
  <c r="C86" i="1"/>
  <c r="W85" i="1"/>
  <c r="S85" i="1"/>
  <c r="O85" i="1"/>
  <c r="K85" i="1"/>
  <c r="Z85" i="1" s="1"/>
  <c r="G85" i="1"/>
  <c r="E85" i="1"/>
  <c r="C85" i="1"/>
  <c r="W84" i="1"/>
  <c r="S84" i="1"/>
  <c r="O84" i="1"/>
  <c r="K84" i="1"/>
  <c r="Z84" i="1" s="1"/>
  <c r="G84" i="1"/>
  <c r="E84" i="1"/>
  <c r="C84" i="1"/>
  <c r="W83" i="1"/>
  <c r="S83" i="1"/>
  <c r="O83" i="1"/>
  <c r="K83" i="1"/>
  <c r="Z83" i="1" s="1"/>
  <c r="G83" i="1"/>
  <c r="E83" i="1"/>
  <c r="C83" i="1"/>
  <c r="W82" i="1"/>
  <c r="S82" i="1"/>
  <c r="O82" i="1"/>
  <c r="K82" i="1"/>
  <c r="Z82" i="1" s="1"/>
  <c r="G82" i="1"/>
  <c r="E82" i="1"/>
  <c r="C82" i="1"/>
  <c r="W81" i="1"/>
  <c r="S81" i="1"/>
  <c r="O81" i="1"/>
  <c r="K81" i="1"/>
  <c r="Z81" i="1" s="1"/>
  <c r="G81" i="1"/>
  <c r="E81" i="1"/>
  <c r="C81" i="1"/>
  <c r="W80" i="1"/>
  <c r="S80" i="1"/>
  <c r="O80" i="1"/>
  <c r="K80" i="1"/>
  <c r="Z80" i="1" s="1"/>
  <c r="G80" i="1"/>
  <c r="E80" i="1"/>
  <c r="C80" i="1"/>
  <c r="W79" i="1"/>
  <c r="S79" i="1"/>
  <c r="O79" i="1"/>
  <c r="K79" i="1"/>
  <c r="Z79" i="1" s="1"/>
  <c r="G79" i="1"/>
  <c r="E79" i="1"/>
  <c r="C79" i="1"/>
  <c r="W78" i="1"/>
  <c r="S78" i="1"/>
  <c r="O78" i="1"/>
  <c r="K78" i="1"/>
  <c r="Z78" i="1" s="1"/>
  <c r="G78" i="1"/>
  <c r="E78" i="1"/>
  <c r="C78" i="1"/>
  <c r="W77" i="1"/>
  <c r="S77" i="1"/>
  <c r="O77" i="1"/>
  <c r="K77" i="1"/>
  <c r="Z77" i="1" s="1"/>
  <c r="G77" i="1"/>
  <c r="E77" i="1"/>
  <c r="C77" i="1"/>
  <c r="W76" i="1"/>
  <c r="S76" i="1"/>
  <c r="O76" i="1"/>
  <c r="K76" i="1"/>
  <c r="Z76" i="1" s="1"/>
  <c r="G76" i="1"/>
  <c r="E76" i="1"/>
  <c r="C76" i="1"/>
  <c r="W75" i="1"/>
  <c r="S75" i="1"/>
  <c r="O75" i="1"/>
  <c r="K75" i="1"/>
  <c r="Z75" i="1" s="1"/>
  <c r="G75" i="1"/>
  <c r="E75" i="1"/>
  <c r="C75" i="1"/>
  <c r="W74" i="1"/>
  <c r="S74" i="1"/>
  <c r="O74" i="1"/>
  <c r="K74" i="1"/>
  <c r="Z74" i="1" s="1"/>
  <c r="G74" i="1"/>
  <c r="E74" i="1"/>
  <c r="C74" i="1"/>
  <c r="W73" i="1"/>
  <c r="S73" i="1"/>
  <c r="O73" i="1"/>
  <c r="K73" i="1"/>
  <c r="Z73" i="1" s="1"/>
  <c r="G73" i="1"/>
  <c r="E73" i="1"/>
  <c r="C73" i="1"/>
  <c r="W72" i="1"/>
  <c r="S72" i="1"/>
  <c r="O72" i="1"/>
  <c r="K72" i="1"/>
  <c r="Z72" i="1" s="1"/>
  <c r="G72" i="1"/>
  <c r="E72" i="1"/>
  <c r="C72" i="1"/>
  <c r="W71" i="1"/>
  <c r="S71" i="1"/>
  <c r="O71" i="1"/>
  <c r="K71" i="1"/>
  <c r="Z71" i="1" s="1"/>
  <c r="G71" i="1"/>
  <c r="E71" i="1"/>
  <c r="C71" i="1"/>
  <c r="W70" i="1"/>
  <c r="S70" i="1"/>
  <c r="O70" i="1"/>
  <c r="K70" i="1"/>
  <c r="Z70" i="1" s="1"/>
  <c r="G70" i="1"/>
  <c r="E70" i="1"/>
  <c r="C70" i="1"/>
  <c r="W69" i="1"/>
  <c r="S69" i="1"/>
  <c r="O69" i="1"/>
  <c r="K69" i="1"/>
  <c r="Z69" i="1" s="1"/>
  <c r="G69" i="1"/>
  <c r="E69" i="1"/>
  <c r="C69" i="1"/>
  <c r="W68" i="1"/>
  <c r="S68" i="1"/>
  <c r="O68" i="1"/>
  <c r="K68" i="1"/>
  <c r="Z68" i="1" s="1"/>
  <c r="G68" i="1"/>
  <c r="E68" i="1"/>
  <c r="C68" i="1"/>
  <c r="Z67" i="1"/>
  <c r="E67" i="1"/>
  <c r="C67" i="1"/>
  <c r="W66" i="1"/>
  <c r="S66" i="1"/>
  <c r="O66" i="1"/>
  <c r="K66" i="1"/>
  <c r="Z66" i="1" s="1"/>
  <c r="G66" i="1"/>
  <c r="E66" i="1"/>
  <c r="C66" i="1"/>
  <c r="W65" i="1"/>
  <c r="S65" i="1"/>
  <c r="O65" i="1"/>
  <c r="K65" i="1"/>
  <c r="Z65" i="1" s="1"/>
  <c r="G65" i="1"/>
  <c r="E65" i="1"/>
  <c r="C65" i="1"/>
  <c r="Z64" i="1"/>
  <c r="S64" i="1"/>
  <c r="E64" i="1"/>
  <c r="C64" i="1"/>
  <c r="W63" i="1"/>
  <c r="S63" i="1"/>
  <c r="O63" i="1"/>
  <c r="K63" i="1"/>
  <c r="Z63" i="1" s="1"/>
  <c r="G63" i="1"/>
  <c r="E63" i="1"/>
  <c r="W62" i="1"/>
  <c r="S62" i="1"/>
  <c r="O62" i="1"/>
  <c r="K62" i="1"/>
  <c r="G62" i="1"/>
  <c r="Z62" i="1" s="1"/>
  <c r="E62" i="1"/>
  <c r="C62" i="1"/>
  <c r="W61" i="1"/>
  <c r="S61" i="1"/>
  <c r="O61" i="1"/>
  <c r="K61" i="1"/>
  <c r="G61" i="1"/>
  <c r="Z61" i="1" s="1"/>
  <c r="E61" i="1"/>
  <c r="C61" i="1"/>
  <c r="W60" i="1"/>
  <c r="S60" i="1"/>
  <c r="O60" i="1"/>
  <c r="K60" i="1"/>
  <c r="G60" i="1"/>
  <c r="Z60" i="1" s="1"/>
  <c r="E60" i="1"/>
  <c r="C60" i="1"/>
  <c r="W59" i="1"/>
  <c r="S59" i="1"/>
  <c r="O59" i="1"/>
  <c r="K59" i="1"/>
  <c r="G59" i="1"/>
  <c r="Z59" i="1" s="1"/>
  <c r="E59" i="1"/>
  <c r="C59" i="1"/>
  <c r="Z58" i="1"/>
  <c r="E58" i="1"/>
  <c r="C58" i="1"/>
  <c r="W57" i="1"/>
  <c r="S57" i="1"/>
  <c r="O57" i="1"/>
  <c r="K57" i="1"/>
  <c r="Z57" i="1" s="1"/>
  <c r="G57" i="1"/>
  <c r="E57" i="1"/>
  <c r="C57" i="1"/>
  <c r="W56" i="1"/>
  <c r="S56" i="1"/>
  <c r="O56" i="1"/>
  <c r="K56" i="1"/>
  <c r="Z56" i="1" s="1"/>
  <c r="G56" i="1"/>
  <c r="E56" i="1"/>
  <c r="W55" i="1"/>
  <c r="S55" i="1"/>
  <c r="O55" i="1"/>
  <c r="K55" i="1"/>
  <c r="G55" i="1"/>
  <c r="Z55" i="1" s="1"/>
  <c r="E55" i="1"/>
  <c r="C55" i="1"/>
  <c r="W54" i="1"/>
  <c r="S54" i="1"/>
  <c r="O54" i="1"/>
  <c r="K54" i="1"/>
  <c r="G54" i="1"/>
  <c r="Z54" i="1" s="1"/>
  <c r="E54" i="1"/>
  <c r="C54" i="1"/>
  <c r="W53" i="1"/>
  <c r="S53" i="1"/>
  <c r="O53" i="1"/>
  <c r="K53" i="1"/>
  <c r="G53" i="1"/>
  <c r="Z53" i="1" s="1"/>
  <c r="E53" i="1"/>
  <c r="C53" i="1"/>
  <c r="W52" i="1"/>
  <c r="S52" i="1"/>
  <c r="O52" i="1"/>
  <c r="K52" i="1"/>
  <c r="G52" i="1"/>
  <c r="Z52" i="1" s="1"/>
  <c r="E52" i="1"/>
  <c r="W51" i="1"/>
  <c r="S51" i="1"/>
  <c r="O51" i="1"/>
  <c r="K51" i="1"/>
  <c r="Z51" i="1" s="1"/>
  <c r="G51" i="1"/>
  <c r="E51" i="1"/>
  <c r="C51" i="1"/>
  <c r="W50" i="1"/>
  <c r="S50" i="1"/>
  <c r="O50" i="1"/>
  <c r="K50" i="1"/>
  <c r="Z50" i="1" s="1"/>
  <c r="G50" i="1"/>
  <c r="E50" i="1"/>
  <c r="C50" i="1"/>
  <c r="W49" i="1"/>
  <c r="S49" i="1"/>
  <c r="O49" i="1"/>
  <c r="K49" i="1"/>
  <c r="Z49" i="1" s="1"/>
  <c r="G49" i="1"/>
  <c r="E49" i="1"/>
  <c r="C49" i="1"/>
  <c r="W48" i="1"/>
  <c r="S48" i="1"/>
  <c r="O48" i="1"/>
  <c r="K48" i="1"/>
  <c r="Z48" i="1" s="1"/>
  <c r="G48" i="1"/>
  <c r="E48" i="1"/>
  <c r="C48" i="1"/>
  <c r="W47" i="1"/>
  <c r="S47" i="1"/>
  <c r="O47" i="1"/>
  <c r="K47" i="1"/>
  <c r="Z47" i="1" s="1"/>
  <c r="G47" i="1"/>
  <c r="E47" i="1"/>
  <c r="C47" i="1"/>
  <c r="W46" i="1"/>
  <c r="S46" i="1"/>
  <c r="O46" i="1"/>
  <c r="K46" i="1"/>
  <c r="Z46" i="1" s="1"/>
  <c r="G46" i="1"/>
  <c r="E46" i="1"/>
  <c r="C46" i="1"/>
  <c r="W45" i="1"/>
  <c r="S45" i="1"/>
  <c r="O45" i="1"/>
  <c r="K45" i="1"/>
  <c r="Z45" i="1" s="1"/>
  <c r="G45" i="1"/>
  <c r="E45" i="1"/>
  <c r="C45" i="1"/>
  <c r="W44" i="1"/>
  <c r="S44" i="1"/>
  <c r="O44" i="1"/>
  <c r="K44" i="1"/>
  <c r="Z44" i="1" s="1"/>
  <c r="G44" i="1"/>
  <c r="E44" i="1"/>
  <c r="C44" i="1"/>
  <c r="W43" i="1"/>
  <c r="S43" i="1"/>
  <c r="O43" i="1"/>
  <c r="K43" i="1"/>
  <c r="Z43" i="1" s="1"/>
  <c r="G43" i="1"/>
  <c r="E43" i="1"/>
  <c r="C43" i="1"/>
  <c r="W42" i="1"/>
  <c r="S42" i="1"/>
  <c r="O42" i="1"/>
  <c r="K42" i="1"/>
  <c r="Z42" i="1" s="1"/>
  <c r="G42" i="1"/>
  <c r="E42" i="1"/>
  <c r="C42" i="1"/>
  <c r="W41" i="1"/>
  <c r="S41" i="1"/>
  <c r="O41" i="1"/>
  <c r="K41" i="1"/>
  <c r="Z41" i="1" s="1"/>
  <c r="G41" i="1"/>
  <c r="E41" i="1"/>
  <c r="C41" i="1"/>
  <c r="W40" i="1"/>
  <c r="S40" i="1"/>
  <c r="O40" i="1"/>
  <c r="K40" i="1"/>
  <c r="Z40" i="1" s="1"/>
  <c r="G40" i="1"/>
  <c r="E40" i="1"/>
  <c r="C40" i="1"/>
  <c r="W39" i="1"/>
  <c r="S39" i="1"/>
  <c r="O39" i="1"/>
  <c r="K39" i="1"/>
  <c r="Z39" i="1" s="1"/>
  <c r="G39" i="1"/>
  <c r="E39" i="1"/>
  <c r="C39" i="1"/>
  <c r="W38" i="1"/>
  <c r="S38" i="1"/>
  <c r="O38" i="1"/>
  <c r="K38" i="1"/>
  <c r="Z38" i="1" s="1"/>
  <c r="G38" i="1"/>
  <c r="E38" i="1"/>
  <c r="C38" i="1"/>
  <c r="W37" i="1"/>
  <c r="S37" i="1"/>
  <c r="O37" i="1"/>
  <c r="K37" i="1"/>
  <c r="Z37" i="1" s="1"/>
  <c r="G37" i="1"/>
  <c r="E37" i="1"/>
  <c r="C37" i="1"/>
  <c r="W36" i="1"/>
  <c r="S36" i="1"/>
  <c r="O36" i="1"/>
  <c r="K36" i="1"/>
  <c r="Z36" i="1" s="1"/>
  <c r="G36" i="1"/>
  <c r="E36" i="1"/>
  <c r="C36" i="1"/>
  <c r="W35" i="1"/>
  <c r="S35" i="1"/>
  <c r="O35" i="1"/>
  <c r="K35" i="1"/>
  <c r="Z35" i="1" s="1"/>
  <c r="G35" i="1"/>
  <c r="E35" i="1"/>
  <c r="C35" i="1"/>
  <c r="W34" i="1"/>
  <c r="S34" i="1"/>
  <c r="O34" i="1"/>
  <c r="K34" i="1"/>
  <c r="Z34" i="1" s="1"/>
  <c r="G34" i="1"/>
  <c r="E34" i="1"/>
  <c r="C34" i="1"/>
  <c r="W33" i="1"/>
  <c r="S33" i="1"/>
  <c r="O33" i="1"/>
  <c r="K33" i="1"/>
  <c r="Z33" i="1" s="1"/>
  <c r="G33" i="1"/>
  <c r="E33" i="1"/>
  <c r="C33" i="1"/>
  <c r="W32" i="1"/>
  <c r="S32" i="1"/>
  <c r="O32" i="1"/>
  <c r="K32" i="1"/>
  <c r="Z32" i="1" s="1"/>
  <c r="G32" i="1"/>
  <c r="E32" i="1"/>
  <c r="C32" i="1"/>
  <c r="W31" i="1"/>
  <c r="S31" i="1"/>
  <c r="O31" i="1"/>
  <c r="K31" i="1"/>
  <c r="Z31" i="1" s="1"/>
  <c r="G31" i="1"/>
  <c r="E31" i="1"/>
  <c r="C31" i="1"/>
  <c r="W30" i="1"/>
  <c r="S30" i="1"/>
  <c r="O30" i="1"/>
  <c r="K30" i="1"/>
  <c r="Z30" i="1" s="1"/>
  <c r="G30" i="1"/>
  <c r="E30" i="1"/>
  <c r="C30" i="1"/>
  <c r="W29" i="1"/>
  <c r="S29" i="1"/>
  <c r="O29" i="1"/>
  <c r="K29" i="1"/>
  <c r="Z29" i="1" s="1"/>
  <c r="G29" i="1"/>
  <c r="E29" i="1"/>
  <c r="C29" i="1"/>
  <c r="W28" i="1"/>
  <c r="S28" i="1"/>
  <c r="O28" i="1"/>
  <c r="K28" i="1"/>
  <c r="Z28" i="1" s="1"/>
  <c r="G28" i="1"/>
  <c r="E28" i="1"/>
  <c r="C28" i="1"/>
  <c r="W27" i="1"/>
  <c r="S27" i="1"/>
  <c r="O27" i="1"/>
  <c r="K27" i="1"/>
  <c r="Z27" i="1" s="1"/>
  <c r="G27" i="1"/>
  <c r="E27" i="1"/>
  <c r="C27" i="1"/>
  <c r="W26" i="1"/>
  <c r="S26" i="1"/>
  <c r="O26" i="1"/>
  <c r="K26" i="1"/>
  <c r="Z26" i="1" s="1"/>
  <c r="G26" i="1"/>
  <c r="E26" i="1"/>
  <c r="C26" i="1"/>
  <c r="W25" i="1"/>
  <c r="S25" i="1"/>
  <c r="O25" i="1"/>
  <c r="K25" i="1"/>
  <c r="Z25" i="1" s="1"/>
  <c r="G25" i="1"/>
  <c r="E25" i="1"/>
  <c r="C25" i="1"/>
  <c r="W24" i="1"/>
  <c r="S24" i="1"/>
  <c r="O24" i="1"/>
  <c r="K24" i="1"/>
  <c r="Z24" i="1" s="1"/>
  <c r="G24" i="1"/>
  <c r="E24" i="1"/>
  <c r="C24" i="1"/>
  <c r="W23" i="1"/>
  <c r="S23" i="1"/>
  <c r="O23" i="1"/>
  <c r="K23" i="1"/>
  <c r="Z23" i="1" s="1"/>
  <c r="G23" i="1"/>
  <c r="E23" i="1"/>
  <c r="C23" i="1"/>
  <c r="W22" i="1"/>
  <c r="S22" i="1"/>
  <c r="O22" i="1"/>
  <c r="K22" i="1"/>
  <c r="Z22" i="1" s="1"/>
  <c r="G22" i="1"/>
  <c r="E22" i="1"/>
  <c r="C22" i="1"/>
  <c r="W21" i="1"/>
  <c r="S21" i="1"/>
  <c r="O21" i="1"/>
  <c r="K21" i="1"/>
  <c r="Z21" i="1" s="1"/>
  <c r="G21" i="1"/>
  <c r="E21" i="1"/>
  <c r="C21" i="1"/>
  <c r="W20" i="1"/>
  <c r="S20" i="1"/>
  <c r="O20" i="1"/>
  <c r="K20" i="1"/>
  <c r="Z20" i="1" s="1"/>
  <c r="G20" i="1"/>
  <c r="E20" i="1"/>
  <c r="W19" i="1"/>
  <c r="S19" i="1"/>
  <c r="O19" i="1"/>
  <c r="K19" i="1"/>
  <c r="G19" i="1"/>
  <c r="Z19" i="1" s="1"/>
  <c r="E19" i="1"/>
  <c r="C19" i="1"/>
  <c r="W18" i="1"/>
  <c r="S18" i="1"/>
  <c r="O18" i="1"/>
  <c r="K18" i="1"/>
  <c r="G18" i="1"/>
  <c r="Z18" i="1" s="1"/>
  <c r="E18" i="1"/>
  <c r="C18" i="1"/>
  <c r="W17" i="1"/>
  <c r="S17" i="1"/>
  <c r="O17" i="1"/>
  <c r="K17" i="1"/>
  <c r="G17" i="1"/>
  <c r="Z17" i="1" s="1"/>
  <c r="E17" i="1"/>
  <c r="C17" i="1"/>
  <c r="W16" i="1"/>
  <c r="S16" i="1"/>
  <c r="O16" i="1"/>
  <c r="K16" i="1"/>
  <c r="G16" i="1"/>
  <c r="Z16" i="1" s="1"/>
  <c r="E16" i="1"/>
  <c r="C16" i="1"/>
  <c r="W15" i="1"/>
  <c r="S15" i="1"/>
  <c r="O15" i="1"/>
  <c r="K15" i="1"/>
  <c r="G15" i="1"/>
  <c r="Z15" i="1" s="1"/>
  <c r="E15" i="1"/>
  <c r="C15" i="1"/>
  <c r="W14" i="1"/>
  <c r="S14" i="1"/>
  <c r="O14" i="1"/>
  <c r="K14" i="1"/>
  <c r="G14" i="1"/>
  <c r="Z14" i="1" s="1"/>
  <c r="E14" i="1"/>
  <c r="C14" i="1"/>
  <c r="W13" i="1"/>
  <c r="S13" i="1"/>
  <c r="O13" i="1"/>
  <c r="K13" i="1"/>
  <c r="G13" i="1"/>
  <c r="Z13" i="1" s="1"/>
  <c r="E13" i="1"/>
  <c r="C13" i="1"/>
  <c r="W12" i="1"/>
  <c r="S12" i="1"/>
  <c r="O12" i="1"/>
  <c r="K12" i="1"/>
  <c r="G12" i="1"/>
  <c r="Z12" i="1" s="1"/>
  <c r="E12" i="1"/>
  <c r="C12" i="1"/>
  <c r="W11" i="1"/>
  <c r="S11" i="1"/>
  <c r="O11" i="1"/>
  <c r="K11" i="1"/>
  <c r="G11" i="1"/>
  <c r="Z11" i="1" s="1"/>
  <c r="E11" i="1"/>
  <c r="C11" i="1"/>
  <c r="W10" i="1"/>
  <c r="S10" i="1"/>
  <c r="O10" i="1"/>
  <c r="K10" i="1"/>
  <c r="G10" i="1"/>
  <c r="Z10" i="1" s="1"/>
  <c r="E10" i="1"/>
  <c r="C10" i="1"/>
  <c r="W9" i="1"/>
  <c r="S9" i="1"/>
  <c r="O9" i="1"/>
  <c r="K9" i="1"/>
  <c r="G9" i="1"/>
  <c r="Z9" i="1" s="1"/>
  <c r="E9" i="1"/>
  <c r="C9" i="1"/>
  <c r="W8" i="1"/>
  <c r="S8" i="1"/>
  <c r="O8" i="1"/>
  <c r="K8" i="1"/>
  <c r="G8" i="1"/>
  <c r="Z8" i="1" s="1"/>
  <c r="E8" i="1"/>
  <c r="C8" i="1"/>
</calcChain>
</file>

<file path=xl/sharedStrings.xml><?xml version="1.0" encoding="utf-8"?>
<sst xmlns="http://schemas.openxmlformats.org/spreadsheetml/2006/main" count="117" uniqueCount="112">
  <si>
    <t>Tussenstand Masters Libre Toernooien 2025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</si>
  <si>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</si>
  <si>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</si>
  <si>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</si>
  <si>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</si>
  <si>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</si>
  <si>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</si>
  <si>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 Woldendorp</t>
  </si>
  <si>
    <t>Nieuw te maken</t>
  </si>
  <si>
    <t>Wildervank</t>
  </si>
  <si>
    <t>Bonus Finale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</si>
  <si>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</si>
  <si>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</si>
  <si>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</si>
  <si>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</si>
  <si>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</si>
  <si>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</si>
  <si>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Woldendorp 2</t>
  </si>
  <si>
    <t>Bonus deelname Woldendorp 2</t>
  </si>
  <si>
    <t>Bonus FinaleWoldendorp 2</t>
  </si>
  <si>
    <t>Totaal</t>
  </si>
  <si>
    <t>ROOD = DEGRADATIE</t>
  </si>
  <si>
    <t>Groen =  Nieuw te maken</t>
  </si>
  <si>
    <t>BLAAUW = PROMOTIE IN FINALE</t>
  </si>
  <si>
    <t>GROEP B</t>
  </si>
  <si>
    <t>Jan Weerts</t>
  </si>
  <si>
    <t>Reint Loer</t>
  </si>
  <si>
    <t>Eisse Bolt</t>
  </si>
  <si>
    <t>Arnoud Ten Have</t>
  </si>
  <si>
    <t>Hindrik Schuur</t>
  </si>
  <si>
    <t>Harm Wending</t>
  </si>
  <si>
    <t>Caren Eling</t>
  </si>
  <si>
    <t>Pieter van der Poel</t>
  </si>
  <si>
    <t>Tally Siemens</t>
  </si>
  <si>
    <t>Bennie de Ruiter</t>
  </si>
  <si>
    <t>Jan Schikker</t>
  </si>
  <si>
    <t>Andries v.d. Veen</t>
  </si>
  <si>
    <t>Ilhan Apaydin</t>
  </si>
  <si>
    <t>Wijnold Broekema</t>
  </si>
  <si>
    <t>Elzo Dijk</t>
  </si>
  <si>
    <t>Ronnie Kruit</t>
  </si>
  <si>
    <t>Ella Hilbolling</t>
  </si>
  <si>
    <t>Shamir Medero</t>
  </si>
  <si>
    <t>Reint Boltendal</t>
  </si>
  <si>
    <t>Dennis Lengton</t>
  </si>
  <si>
    <t>Ab Klok</t>
  </si>
  <si>
    <t>Siep Ziesling</t>
  </si>
  <si>
    <t>Fred Maas</t>
  </si>
  <si>
    <t>Kars Poelman</t>
  </si>
  <si>
    <t>James Thiel</t>
  </si>
  <si>
    <t>Gerrit Steenstra</t>
  </si>
  <si>
    <t>Simon Welp</t>
  </si>
  <si>
    <t>Marinus Tapilatu</t>
  </si>
  <si>
    <t>Annie Hadderingh</t>
  </si>
  <si>
    <t>Klaas Boven</t>
  </si>
  <si>
    <t>Anno Engels</t>
  </si>
  <si>
    <t>Willy Strootman</t>
  </si>
  <si>
    <t>Patrick Smid</t>
  </si>
  <si>
    <t>Okke Kluiter</t>
  </si>
  <si>
    <t>Jan Tepper</t>
  </si>
  <si>
    <t>Stan van Leuven</t>
  </si>
  <si>
    <t>Henk Kruit</t>
  </si>
  <si>
    <t>Fred Stok</t>
  </si>
  <si>
    <t>Frans de Groot</t>
  </si>
  <si>
    <t>Geert Bos Jr</t>
  </si>
  <si>
    <t>Harry Bos</t>
  </si>
  <si>
    <t>Jaap Schrik</t>
  </si>
  <si>
    <t>Feike Moerman</t>
  </si>
  <si>
    <t>Elzo Lubbers</t>
  </si>
  <si>
    <t>Harm Jan Speelman</t>
  </si>
  <si>
    <t>Cor Zeeman</t>
  </si>
  <si>
    <t>Francisca Baaré</t>
  </si>
  <si>
    <t>Rieni Boer</t>
  </si>
  <si>
    <t>Rikus Brader</t>
  </si>
  <si>
    <t>Louke Ploeg</t>
  </si>
  <si>
    <t>Hans Kloos</t>
  </si>
  <si>
    <t>Jan Post</t>
  </si>
  <si>
    <t>Theis Siaila</t>
  </si>
  <si>
    <t>Lammert Pinkster</t>
  </si>
  <si>
    <t>Brian Reinders</t>
  </si>
  <si>
    <t>Hewin van Gelder</t>
  </si>
  <si>
    <t>Elso Katuin</t>
  </si>
  <si>
    <t>Gerard Weijer</t>
  </si>
  <si>
    <t>Jos Schulte</t>
  </si>
  <si>
    <t>Eddy Grol</t>
  </si>
  <si>
    <t>Jan Prins</t>
  </si>
  <si>
    <t>Jan Bos  (nieuwe speler)</t>
  </si>
  <si>
    <t>Bea Reinds</t>
  </si>
  <si>
    <t>Piet Wust</t>
  </si>
  <si>
    <t>Jan Witting</t>
  </si>
  <si>
    <t>George Wintermans</t>
  </si>
  <si>
    <t>Bé Ekamper</t>
  </si>
  <si>
    <t>Jan Bekker</t>
  </si>
  <si>
    <t>Bert Pakes</t>
  </si>
  <si>
    <t>Fre Buurman</t>
  </si>
  <si>
    <t>Jurrie Ekamper</t>
  </si>
  <si>
    <t>Sander Loer</t>
  </si>
  <si>
    <r>
      <t xml:space="preserve">Derk de Boer </t>
    </r>
    <r>
      <rPr>
        <b/>
        <sz val="9"/>
        <color rgb="FFFF0000"/>
        <rFont val="Arial"/>
        <family val="2"/>
      </rPr>
      <t>Oostwold</t>
    </r>
  </si>
  <si>
    <t>Luit Korthuis</t>
  </si>
  <si>
    <t>Johan Ackerman</t>
  </si>
  <si>
    <t>Edwin Hopman</t>
  </si>
  <si>
    <t>Folgert Kaman</t>
  </si>
  <si>
    <t>Joop Boven</t>
  </si>
  <si>
    <t>Arnold Keizer</t>
  </si>
  <si>
    <t>Peter Keizer</t>
  </si>
  <si>
    <t>Ruud Reinds</t>
  </si>
  <si>
    <t>Gerry Drenth</t>
  </si>
  <si>
    <t>Johnny Siaila</t>
  </si>
  <si>
    <t>Andre Roossien</t>
  </si>
  <si>
    <t>Rinus Kok</t>
  </si>
  <si>
    <t>Piet van Oosten</t>
  </si>
  <si>
    <t>Jan Venema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</si>
</sst>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92D050"/>
        <bgColor rgb="FF00B0F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 applyProtection="1">
      <alignment horizontal="center" textRotation="90"/>
      <protection locked="0"/>
    </xf>
    <xf numFmtId="0" fontId="4" fillId="3" borderId="3" xfId="0" applyFont="1" applyFill="1" applyBorder="1" applyAlignment="1" applyProtection="1">
      <alignment horizontal="center" textRotation="90"/>
      <protection locked="0"/>
    </xf>
    <xf numFmtId="0" fontId="5" fillId="0" borderId="3" xfId="0" applyFont="1" applyBorder="1" applyAlignment="1">
      <alignment horizontal="center" textRotation="90"/>
    </xf>
    <xf numFmtId="0" fontId="5" fillId="0" borderId="3" xfId="0" applyFont="1" applyBorder="1" applyAlignment="1" applyProtection="1">
      <alignment horizontal="center" textRotation="90"/>
      <protection locked="0"/>
    </xf>
    <xf numFmtId="0" fontId="5" fillId="4" borderId="3" xfId="0" applyFont="1" applyFill="1" applyBorder="1" applyAlignment="1" applyProtection="1">
      <alignment horizontal="center" textRotation="90"/>
      <protection locked="0"/>
    </xf>
    <xf numFmtId="0" fontId="5" fillId="0" borderId="4" xfId="0" applyFont="1" applyBorder="1" applyAlignment="1" applyProtection="1">
      <alignment horizontal="center" textRotation="90"/>
      <protection locked="0"/>
    </xf>
    <xf numFmtId="0" fontId="1" fillId="0" borderId="3" xfId="0" applyFont="1" applyBorder="1" applyAlignment="1">
      <alignment horizontal="center" textRotation="90"/>
    </xf>
    <xf numFmtId="0" fontId="3" fillId="5" borderId="3" xfId="0" applyFont="1" applyFill="1" applyBorder="1" applyAlignment="1">
      <alignment horizontal="center"/>
    </xf>
    <xf numFmtId="0" fontId="5" fillId="0" borderId="5" xfId="0" applyFont="1" applyBorder="1" applyAlignment="1" applyProtection="1">
      <alignment horizontal="center" textRotation="90"/>
      <protection locked="0"/>
    </xf>
    <xf numFmtId="0" fontId="3" fillId="6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6" fillId="0" borderId="3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textRotation="90"/>
      <protection locked="0"/>
    </xf>
    <xf numFmtId="0" fontId="5" fillId="0" borderId="7" xfId="0" applyFont="1" applyBorder="1"/>
    <xf numFmtId="0" fontId="9" fillId="3" borderId="8" xfId="1" applyFont="1" applyFill="1" applyBorder="1"/>
    <xf numFmtId="2" fontId="9" fillId="0" borderId="6" xfId="1" applyNumberFormat="1" applyFont="1" applyBorder="1" applyAlignment="1">
      <alignment horizontal="center"/>
    </xf>
    <xf numFmtId="0" fontId="9" fillId="0" borderId="8" xfId="0" applyFont="1" applyBorder="1" applyAlignment="1" applyProtection="1">
      <alignment horizontal="center"/>
      <protection locked="0"/>
    </xf>
    <xf numFmtId="2" fontId="9" fillId="0" borderId="6" xfId="0" applyNumberFormat="1" applyFont="1" applyBorder="1" applyAlignment="1">
      <alignment horizontal="center"/>
    </xf>
    <xf numFmtId="0" fontId="9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/>
    <xf numFmtId="0" fontId="9" fillId="3" borderId="11" xfId="0" applyFont="1" applyFill="1" applyBorder="1" applyAlignment="1" applyProtection="1">
      <alignment horizontal="center"/>
      <protection locked="0"/>
    </xf>
    <xf numFmtId="0" fontId="9" fillId="8" borderId="6" xfId="0" applyFont="1" applyFill="1" applyBorder="1" applyAlignment="1" applyProtection="1">
      <alignment horizontal="center"/>
      <protection locked="0"/>
    </xf>
    <xf numFmtId="0" fontId="5" fillId="3" borderId="10" xfId="0" applyFont="1" applyFill="1" applyBorder="1"/>
    <xf numFmtId="1" fontId="9" fillId="9" borderId="6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9" fillId="3" borderId="6" xfId="0" applyFont="1" applyFill="1" applyBorder="1" applyAlignment="1" applyProtection="1">
      <alignment horizontal="center"/>
      <protection locked="0"/>
    </xf>
    <xf numFmtId="1" fontId="9" fillId="8" borderId="6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center"/>
      <protection locked="0"/>
    </xf>
    <xf numFmtId="0" fontId="9" fillId="8" borderId="3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9" fillId="3" borderId="2" xfId="0" applyFont="1" applyFill="1" applyBorder="1" applyAlignment="1" applyProtection="1">
      <alignment horizontal="center"/>
      <protection locked="0"/>
    </xf>
    <xf numFmtId="1" fontId="0" fillId="0" borderId="3" xfId="0" applyNumberFormat="1" applyBorder="1"/>
    <xf numFmtId="0" fontId="5" fillId="0" borderId="13" xfId="0" applyFont="1" applyBorder="1"/>
    <xf numFmtId="0" fontId="9" fillId="3" borderId="14" xfId="1" applyFont="1" applyFill="1" applyBorder="1"/>
    <xf numFmtId="0" fontId="9" fillId="0" borderId="14" xfId="0" applyFont="1" applyBorder="1" applyAlignment="1" applyProtection="1">
      <alignment horizontal="center"/>
      <protection locked="0"/>
    </xf>
    <xf numFmtId="1" fontId="9" fillId="3" borderId="6" xfId="0" applyNumberFormat="1" applyFont="1" applyFill="1" applyBorder="1" applyAlignment="1" applyProtection="1">
      <alignment horizontal="center"/>
      <protection locked="0"/>
    </xf>
    <xf numFmtId="0" fontId="9" fillId="9" borderId="6" xfId="0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4" xfId="1" applyFont="1" applyBorder="1" applyAlignment="1" applyProtection="1">
      <alignment horizontal="center"/>
      <protection locked="0"/>
    </xf>
    <xf numFmtId="0" fontId="9" fillId="9" borderId="11" xfId="0" applyFont="1" applyFill="1" applyBorder="1" applyAlignment="1" applyProtection="1">
      <alignment horizontal="center"/>
      <protection locked="0"/>
    </xf>
    <xf numFmtId="0" fontId="9" fillId="3" borderId="0" xfId="1" applyFont="1" applyFill="1"/>
    <xf numFmtId="0" fontId="9" fillId="8" borderId="11" xfId="0" applyFont="1" applyFill="1" applyBorder="1" applyAlignment="1" applyProtection="1">
      <alignment horizontal="center"/>
      <protection locked="0"/>
    </xf>
    <xf numFmtId="0" fontId="9" fillId="3" borderId="14" xfId="0" applyFont="1" applyFill="1" applyBorder="1"/>
    <xf numFmtId="0" fontId="10" fillId="3" borderId="9" xfId="0" applyFont="1" applyFill="1" applyBorder="1" applyAlignment="1" applyProtection="1">
      <alignment horizontal="center"/>
      <protection locked="0"/>
    </xf>
    <xf numFmtId="0" fontId="9" fillId="0" borderId="14" xfId="1" applyFont="1" applyBorder="1" applyProtection="1">
      <protection locked="0"/>
    </xf>
    <xf numFmtId="0" fontId="11" fillId="10" borderId="0" xfId="0" applyFont="1" applyFill="1"/>
    <xf numFmtId="0" fontId="10" fillId="0" borderId="9" xfId="0" applyFont="1" applyBorder="1" applyAlignment="1" applyProtection="1">
      <alignment horizontal="center"/>
      <protection locked="0"/>
    </xf>
    <xf numFmtId="0" fontId="9" fillId="11" borderId="3" xfId="0" applyFont="1" applyFill="1" applyBorder="1" applyAlignment="1" applyProtection="1">
      <alignment horizontal="center"/>
      <protection locked="0"/>
    </xf>
    <xf numFmtId="0" fontId="9" fillId="3" borderId="9" xfId="0" applyFont="1" applyFill="1" applyBorder="1" applyAlignment="1" applyProtection="1">
      <alignment horizontal="center"/>
      <protection locked="0"/>
    </xf>
    <xf numFmtId="0" fontId="9" fillId="0" borderId="3" xfId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5" fillId="8" borderId="12" xfId="0" applyFont="1" applyFill="1" applyBorder="1"/>
    <xf numFmtId="0" fontId="9" fillId="0" borderId="6" xfId="0" applyFont="1" applyBorder="1" applyAlignment="1" applyProtection="1">
      <alignment horizontal="center"/>
      <protection locked="0"/>
    </xf>
    <xf numFmtId="0" fontId="11" fillId="10" borderId="14" xfId="0" applyFont="1" applyFill="1" applyBorder="1"/>
    <xf numFmtId="0" fontId="1" fillId="3" borderId="14" xfId="0" applyFont="1" applyFill="1" applyBorder="1"/>
    <xf numFmtId="0" fontId="1" fillId="3" borderId="0" xfId="0" applyFont="1" applyFill="1"/>
  </cellXfs>
  <cellStyles count="2">
    <cellStyle name="Standaard" xfId="0" builtinId="0"/>
    <cellStyle name="Standaard 2" xfId="1" xr:uid="{7B03FBC9-3F66-4CEF-A685-FADCC9DF7331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5/Libre%202025/Eindstand%20na%20Woldendorp%202%20libre%20B%20groep.xlsm" TargetMode="External"/><Relationship Id="rId1" Type="http://schemas.openxmlformats.org/officeDocument/2006/relationships/externalLinkPath" Target="Eindstand%20na%20Woldendorp%202%20libre%20B%20groe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6B4B-F6D3-446A-A15D-801D8D1A1BA7}">
  <sheetPr>
    <pageSetUpPr fitToPage="1"/>
  </sheetPr>
  <dimension ref="A1:Z94"/>
  <sheetViews>
    <sheetView tabSelected="1" workbookViewId="0">
      <selection activeCell="Z94" sqref="A1:Z94"/>
    </sheetView>
  </sheetViews>
  <sheetFormatPr defaultRowHeight="15" x14ac:dyDescent="0.25"/>
  <cols>
    <col min="1" max="1" width="3" bestFit="1" customWidth="1"/>
    <col min="2" max="2" width="23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9" width="3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" bestFit="1" customWidth="1"/>
  </cols>
  <sheetData>
    <row r="1" spans="1:26" ht="29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x14ac:dyDescent="0.25">
      <c r="A2" s="3" t="s">
        <v>1</v>
      </c>
      <c r="B2" s="3"/>
      <c r="C2" s="4" t="s">
        <v>2</v>
      </c>
      <c r="D2" s="5" t="s">
        <v>3</v>
      </c>
      <c r="E2" s="4" t="s">
        <v>4</v>
      </c>
      <c r="F2" s="6" t="s">
        <v>5</v>
      </c>
      <c r="G2" s="7" t="s">
        <v>6</v>
      </c>
      <c r="H2" s="8" t="s">
        <v>7</v>
      </c>
      <c r="I2" s="9" t="s">
        <v>8</v>
      </c>
      <c r="J2" s="5" t="s">
        <v>9</v>
      </c>
      <c r="K2" s="8" t="s">
        <v>10</v>
      </c>
      <c r="L2" s="8" t="s">
        <v>7</v>
      </c>
      <c r="M2" s="9" t="s">
        <v>8</v>
      </c>
      <c r="N2" s="8" t="s">
        <v>11</v>
      </c>
      <c r="O2" s="7" t="s">
        <v>12</v>
      </c>
      <c r="P2" s="8" t="s">
        <v>13</v>
      </c>
      <c r="Q2" s="9" t="s">
        <v>8</v>
      </c>
      <c r="R2" s="8" t="s">
        <v>14</v>
      </c>
      <c r="S2" s="7" t="s">
        <v>15</v>
      </c>
      <c r="T2" s="8" t="s">
        <v>16</v>
      </c>
      <c r="U2" s="9" t="s">
        <v>8</v>
      </c>
      <c r="V2" s="10" t="s">
        <v>17</v>
      </c>
      <c r="W2" s="7" t="s">
        <v>18</v>
      </c>
      <c r="X2" s="8" t="s">
        <v>19</v>
      </c>
      <c r="Y2" s="9" t="s">
        <v>8</v>
      </c>
      <c r="Z2" s="11" t="s">
        <v>20</v>
      </c>
    </row>
    <row r="3" spans="1:26" x14ac:dyDescent="0.25">
      <c r="A3" s="12" t="s">
        <v>21</v>
      </c>
      <c r="B3" s="12"/>
      <c r="C3" s="4"/>
      <c r="D3" s="5"/>
      <c r="E3" s="4"/>
      <c r="F3" s="6"/>
      <c r="G3" s="7"/>
      <c r="H3" s="8"/>
      <c r="I3" s="9"/>
      <c r="J3" s="5"/>
      <c r="K3" s="8"/>
      <c r="L3" s="8"/>
      <c r="M3" s="9"/>
      <c r="N3" s="8"/>
      <c r="O3" s="7"/>
      <c r="P3" s="8"/>
      <c r="Q3" s="9"/>
      <c r="R3" s="8"/>
      <c r="S3" s="7"/>
      <c r="T3" s="8"/>
      <c r="U3" s="9"/>
      <c r="V3" s="13"/>
      <c r="W3" s="7"/>
      <c r="X3" s="8"/>
      <c r="Y3" s="9"/>
      <c r="Z3" s="11"/>
    </row>
    <row r="4" spans="1:26" x14ac:dyDescent="0.25">
      <c r="A4" s="14" t="s">
        <v>22</v>
      </c>
      <c r="B4" s="14"/>
      <c r="C4" s="4"/>
      <c r="D4" s="5"/>
      <c r="E4" s="4"/>
      <c r="F4" s="6"/>
      <c r="G4" s="7"/>
      <c r="H4" s="8"/>
      <c r="I4" s="9"/>
      <c r="J4" s="5"/>
      <c r="K4" s="8"/>
      <c r="L4" s="8"/>
      <c r="M4" s="9"/>
      <c r="N4" s="8"/>
      <c r="O4" s="7"/>
      <c r="P4" s="8"/>
      <c r="Q4" s="9"/>
      <c r="R4" s="8"/>
      <c r="S4" s="7"/>
      <c r="T4" s="8"/>
      <c r="U4" s="9"/>
      <c r="V4" s="13"/>
      <c r="W4" s="7"/>
      <c r="X4" s="8"/>
      <c r="Y4" s="9"/>
      <c r="Z4" s="11"/>
    </row>
    <row r="5" spans="1:26" x14ac:dyDescent="0.25">
      <c r="A5" s="15" t="s">
        <v>23</v>
      </c>
      <c r="B5" s="15"/>
      <c r="C5" s="4"/>
      <c r="D5" s="5"/>
      <c r="E5" s="4"/>
      <c r="F5" s="6"/>
      <c r="G5" s="7"/>
      <c r="H5" s="8"/>
      <c r="I5" s="9"/>
      <c r="J5" s="5"/>
      <c r="K5" s="8"/>
      <c r="L5" s="8"/>
      <c r="M5" s="9"/>
      <c r="N5" s="8"/>
      <c r="O5" s="7"/>
      <c r="P5" s="8"/>
      <c r="Q5" s="9"/>
      <c r="R5" s="8"/>
      <c r="S5" s="7"/>
      <c r="T5" s="8"/>
      <c r="U5" s="9"/>
      <c r="V5" s="13"/>
      <c r="W5" s="7"/>
      <c r="X5" s="8"/>
      <c r="Y5" s="9"/>
      <c r="Z5" s="11"/>
    </row>
    <row r="6" spans="1:26" ht="45" x14ac:dyDescent="0.6">
      <c r="A6" s="16">
        <v>2025</v>
      </c>
      <c r="B6" s="16"/>
      <c r="C6" s="4"/>
      <c r="D6" s="5"/>
      <c r="E6" s="4"/>
      <c r="F6" s="6"/>
      <c r="G6" s="7"/>
      <c r="H6" s="8"/>
      <c r="I6" s="9"/>
      <c r="J6" s="5"/>
      <c r="K6" s="8"/>
      <c r="L6" s="8"/>
      <c r="M6" s="9"/>
      <c r="N6" s="8"/>
      <c r="O6" s="7"/>
      <c r="P6" s="8"/>
      <c r="Q6" s="9"/>
      <c r="R6" s="8"/>
      <c r="S6" s="7"/>
      <c r="T6" s="8"/>
      <c r="U6" s="9"/>
      <c r="V6" s="13"/>
      <c r="W6" s="7"/>
      <c r="X6" s="8"/>
      <c r="Y6" s="9"/>
      <c r="Z6" s="11"/>
    </row>
    <row r="7" spans="1:26" ht="26.25" x14ac:dyDescent="0.4">
      <c r="A7" s="17" t="s">
        <v>24</v>
      </c>
      <c r="B7" s="17"/>
      <c r="C7" s="4"/>
      <c r="D7" s="5"/>
      <c r="E7" s="4"/>
      <c r="F7" s="6"/>
      <c r="G7" s="7"/>
      <c r="H7" s="8"/>
      <c r="I7" s="9"/>
      <c r="J7" s="5"/>
      <c r="K7" s="8"/>
      <c r="L7" s="8"/>
      <c r="M7" s="9"/>
      <c r="N7" s="8"/>
      <c r="O7" s="7"/>
      <c r="P7" s="8"/>
      <c r="Q7" s="9"/>
      <c r="R7" s="8"/>
      <c r="S7" s="7"/>
      <c r="T7" s="8"/>
      <c r="U7" s="9"/>
      <c r="V7" s="18"/>
      <c r="W7" s="7"/>
      <c r="X7" s="8"/>
      <c r="Y7" s="9"/>
      <c r="Z7" s="11"/>
    </row>
    <row r="8" spans="1:26" x14ac:dyDescent="0.25">
      <c r="A8" s="19">
        <v>1</v>
      </c>
      <c r="B8" s="20" t="s">
        <v>25</v>
      </c>
      <c r="C8" s="21">
        <f>VLOOKUP(D8,'[1]Tabelen Masters'!C$4:D103,2,FALSE)</f>
        <v>0.85</v>
      </c>
      <c r="D8" s="22">
        <v>25</v>
      </c>
      <c r="E8" s="23">
        <f t="shared" ref="E8:E65" si="0">D8/25</f>
        <v>1</v>
      </c>
      <c r="F8" s="24">
        <v>78</v>
      </c>
      <c r="G8" s="25">
        <f t="shared" ref="G8:G57" si="1">IF(F8&lt;=1,0,10)</f>
        <v>10</v>
      </c>
      <c r="H8" s="26"/>
      <c r="I8" s="27">
        <v>23</v>
      </c>
      <c r="J8" s="24">
        <v>119</v>
      </c>
      <c r="K8" s="28">
        <f t="shared" ref="K8:K57" si="2">IF(J8&lt;=1,0,10)</f>
        <v>10</v>
      </c>
      <c r="L8" s="29">
        <v>26</v>
      </c>
      <c r="M8" s="27">
        <v>25</v>
      </c>
      <c r="N8" s="30">
        <v>136</v>
      </c>
      <c r="O8" s="30">
        <f t="shared" ref="O8:O57" si="3">IF(N8&lt;=1,0,10)</f>
        <v>10</v>
      </c>
      <c r="P8" s="31"/>
      <c r="Q8" s="32">
        <v>26</v>
      </c>
      <c r="R8" s="33">
        <v>132</v>
      </c>
      <c r="S8" s="30">
        <f t="shared" ref="S8:S57" si="4">IF(R8&lt;=1,0,10)</f>
        <v>10</v>
      </c>
      <c r="T8" s="34">
        <v>24</v>
      </c>
      <c r="U8" s="35">
        <v>28</v>
      </c>
      <c r="V8" s="34">
        <v>92</v>
      </c>
      <c r="W8" s="36">
        <f t="shared" ref="W8:W57" si="5">IF(V8&lt;=1,0,10)</f>
        <v>10</v>
      </c>
      <c r="X8" s="37"/>
      <c r="Y8" s="26"/>
      <c r="Z8" s="38">
        <f t="shared" ref="Z8:Z71" si="6">F8+G8+H8+J8+K8+L8+N8+O8+R8+S8+V8+W8+X8+P8+T8</f>
        <v>657</v>
      </c>
    </row>
    <row r="9" spans="1:26" x14ac:dyDescent="0.25">
      <c r="A9" s="39">
        <v>2</v>
      </c>
      <c r="B9" s="40" t="s">
        <v>26</v>
      </c>
      <c r="C9" s="21">
        <f>VLOOKUP(D9,'[1]Tabelen Masters'!C$4:D104,2,FALSE)</f>
        <v>0.95</v>
      </c>
      <c r="D9" s="41">
        <v>26</v>
      </c>
      <c r="E9" s="23">
        <f t="shared" si="0"/>
        <v>1.04</v>
      </c>
      <c r="F9" s="24">
        <v>109</v>
      </c>
      <c r="G9" s="25">
        <f t="shared" si="1"/>
        <v>10</v>
      </c>
      <c r="H9" s="26">
        <v>26</v>
      </c>
      <c r="I9" s="31"/>
      <c r="J9" s="24">
        <v>84</v>
      </c>
      <c r="K9" s="28">
        <f t="shared" si="2"/>
        <v>10</v>
      </c>
      <c r="L9" s="42"/>
      <c r="M9" s="31"/>
      <c r="N9" s="30">
        <v>109</v>
      </c>
      <c r="O9" s="30">
        <f t="shared" si="3"/>
        <v>10</v>
      </c>
      <c r="P9" s="43">
        <v>26</v>
      </c>
      <c r="Q9" s="32">
        <v>28</v>
      </c>
      <c r="R9" s="33">
        <v>117</v>
      </c>
      <c r="S9" s="30">
        <f t="shared" si="4"/>
        <v>10</v>
      </c>
      <c r="T9" s="34"/>
      <c r="U9" s="34"/>
      <c r="V9" s="34">
        <v>112</v>
      </c>
      <c r="W9" s="36">
        <f t="shared" si="5"/>
        <v>10</v>
      </c>
      <c r="X9" s="37">
        <v>20</v>
      </c>
      <c r="Y9" s="26"/>
      <c r="Z9" s="38">
        <f t="shared" si="6"/>
        <v>653</v>
      </c>
    </row>
    <row r="10" spans="1:26" x14ac:dyDescent="0.25">
      <c r="A10" s="39">
        <v>3</v>
      </c>
      <c r="B10" s="40" t="s">
        <v>27</v>
      </c>
      <c r="C10" s="21">
        <f>VLOOKUP(D10,'[1]Tabelen Masters'!C$4:D88,2,FALSE)</f>
        <v>1.45</v>
      </c>
      <c r="D10" s="44">
        <v>38</v>
      </c>
      <c r="E10" s="23">
        <f t="shared" si="0"/>
        <v>1.52</v>
      </c>
      <c r="F10" s="24">
        <v>117</v>
      </c>
      <c r="G10" s="25">
        <f t="shared" si="1"/>
        <v>10</v>
      </c>
      <c r="H10" s="45">
        <v>28</v>
      </c>
      <c r="I10" s="31"/>
      <c r="J10" s="24">
        <v>69</v>
      </c>
      <c r="K10" s="28">
        <f t="shared" si="2"/>
        <v>10</v>
      </c>
      <c r="L10" s="42"/>
      <c r="M10" s="27">
        <v>35</v>
      </c>
      <c r="N10" s="30">
        <v>91</v>
      </c>
      <c r="O10" s="30">
        <f t="shared" si="3"/>
        <v>10</v>
      </c>
      <c r="P10" s="31"/>
      <c r="Q10" s="42"/>
      <c r="R10" s="33">
        <v>135</v>
      </c>
      <c r="S10" s="30">
        <f t="shared" si="4"/>
        <v>10</v>
      </c>
      <c r="T10" s="34">
        <v>20</v>
      </c>
      <c r="U10" s="35">
        <v>38</v>
      </c>
      <c r="V10" s="34">
        <v>117</v>
      </c>
      <c r="W10" s="36">
        <f t="shared" si="5"/>
        <v>10</v>
      </c>
      <c r="X10" s="37">
        <v>24</v>
      </c>
      <c r="Y10" s="26"/>
      <c r="Z10" s="38">
        <f t="shared" si="6"/>
        <v>651</v>
      </c>
    </row>
    <row r="11" spans="1:26" x14ac:dyDescent="0.25">
      <c r="A11" s="39">
        <v>4</v>
      </c>
      <c r="B11" s="40" t="s">
        <v>28</v>
      </c>
      <c r="C11" s="21">
        <f>VLOOKUP(D11,'[1]Tabelen Masters'!C$4:D337,2,FALSE)</f>
        <v>0.42</v>
      </c>
      <c r="D11" s="46">
        <v>17</v>
      </c>
      <c r="E11" s="23">
        <f t="shared" si="0"/>
        <v>0.68</v>
      </c>
      <c r="F11" s="24">
        <v>94</v>
      </c>
      <c r="G11" s="25">
        <f t="shared" si="1"/>
        <v>10</v>
      </c>
      <c r="H11" s="26"/>
      <c r="I11" s="31"/>
      <c r="J11" s="24">
        <v>111</v>
      </c>
      <c r="K11" s="28">
        <f t="shared" si="2"/>
        <v>10</v>
      </c>
      <c r="L11" s="42"/>
      <c r="M11" s="31"/>
      <c r="N11" s="30">
        <v>55</v>
      </c>
      <c r="O11" s="30">
        <f t="shared" si="3"/>
        <v>10</v>
      </c>
      <c r="P11" s="31"/>
      <c r="Q11" s="32">
        <v>14</v>
      </c>
      <c r="R11" s="33">
        <v>167</v>
      </c>
      <c r="S11" s="30">
        <f t="shared" si="4"/>
        <v>10</v>
      </c>
      <c r="T11" s="34">
        <v>28</v>
      </c>
      <c r="U11" s="35">
        <v>18</v>
      </c>
      <c r="V11" s="34">
        <v>113</v>
      </c>
      <c r="W11" s="36">
        <f t="shared" si="5"/>
        <v>10</v>
      </c>
      <c r="X11" s="37">
        <v>26</v>
      </c>
      <c r="Y11" s="47">
        <v>22</v>
      </c>
      <c r="Z11" s="38">
        <f t="shared" si="6"/>
        <v>644</v>
      </c>
    </row>
    <row r="12" spans="1:26" x14ac:dyDescent="0.25">
      <c r="A12" s="39">
        <v>5</v>
      </c>
      <c r="B12" s="48" t="s">
        <v>29</v>
      </c>
      <c r="C12" s="21">
        <f>VLOOKUP(D12,'[1]Tabelen Masters'!C$4:D129,2,FALSE)</f>
        <v>1.1499999999999999</v>
      </c>
      <c r="D12" s="46">
        <v>30</v>
      </c>
      <c r="E12" s="23">
        <f t="shared" si="0"/>
        <v>1.2</v>
      </c>
      <c r="F12" s="24">
        <v>131</v>
      </c>
      <c r="G12" s="25">
        <f t="shared" si="1"/>
        <v>10</v>
      </c>
      <c r="H12" s="45">
        <v>12</v>
      </c>
      <c r="I12" s="27">
        <v>33</v>
      </c>
      <c r="J12" s="24">
        <v>68</v>
      </c>
      <c r="K12" s="28">
        <f t="shared" si="2"/>
        <v>10</v>
      </c>
      <c r="L12" s="42"/>
      <c r="M12" s="27">
        <v>30</v>
      </c>
      <c r="N12" s="30">
        <v>117</v>
      </c>
      <c r="O12" s="30">
        <f t="shared" si="3"/>
        <v>10</v>
      </c>
      <c r="P12" s="31">
        <v>24</v>
      </c>
      <c r="Q12" s="42"/>
      <c r="R12" s="33">
        <v>138</v>
      </c>
      <c r="S12" s="30">
        <f t="shared" si="4"/>
        <v>10</v>
      </c>
      <c r="T12" s="34"/>
      <c r="U12" s="35">
        <v>33</v>
      </c>
      <c r="V12" s="34">
        <v>100</v>
      </c>
      <c r="W12" s="36">
        <f t="shared" si="5"/>
        <v>10</v>
      </c>
      <c r="X12" s="37"/>
      <c r="Y12" s="26"/>
      <c r="Z12" s="38">
        <f t="shared" si="6"/>
        <v>640</v>
      </c>
    </row>
    <row r="13" spans="1:26" x14ac:dyDescent="0.25">
      <c r="A13" s="19">
        <v>6</v>
      </c>
      <c r="B13" s="40" t="s">
        <v>30</v>
      </c>
      <c r="C13" s="21">
        <f>VLOOKUP(D13,'[1]Tabelen Masters'!C$4:D149,2,FALSE)</f>
        <v>1.45</v>
      </c>
      <c r="D13" s="46">
        <v>38</v>
      </c>
      <c r="E13" s="23">
        <f t="shared" si="0"/>
        <v>1.52</v>
      </c>
      <c r="F13" s="24">
        <v>98</v>
      </c>
      <c r="G13" s="25">
        <f t="shared" si="1"/>
        <v>10</v>
      </c>
      <c r="H13" s="45"/>
      <c r="I13" s="31"/>
      <c r="J13" s="24">
        <v>115</v>
      </c>
      <c r="K13" s="28">
        <f t="shared" si="2"/>
        <v>10</v>
      </c>
      <c r="L13" s="42"/>
      <c r="M13" s="31"/>
      <c r="N13" s="30">
        <v>150</v>
      </c>
      <c r="O13" s="30">
        <f t="shared" si="3"/>
        <v>10</v>
      </c>
      <c r="P13" s="31">
        <v>18</v>
      </c>
      <c r="Q13" s="32">
        <v>42</v>
      </c>
      <c r="R13" s="33">
        <v>97</v>
      </c>
      <c r="S13" s="30">
        <f t="shared" si="4"/>
        <v>10</v>
      </c>
      <c r="T13" s="34"/>
      <c r="U13" s="34"/>
      <c r="V13" s="34">
        <v>86</v>
      </c>
      <c r="W13" s="36">
        <f t="shared" si="5"/>
        <v>10</v>
      </c>
      <c r="X13" s="37"/>
      <c r="Y13" s="26"/>
      <c r="Z13" s="38">
        <f t="shared" si="6"/>
        <v>614</v>
      </c>
    </row>
    <row r="14" spans="1:26" x14ac:dyDescent="0.25">
      <c r="A14" s="39">
        <v>7</v>
      </c>
      <c r="B14" s="40" t="s">
        <v>31</v>
      </c>
      <c r="C14" s="21">
        <f>VLOOKUP(D14,'[1]Tabelen Masters'!C$4:D98,2,FALSE)</f>
        <v>0.95</v>
      </c>
      <c r="D14" s="46">
        <v>26</v>
      </c>
      <c r="E14" s="23">
        <f t="shared" si="0"/>
        <v>1.04</v>
      </c>
      <c r="F14" s="24">
        <v>105</v>
      </c>
      <c r="G14" s="25">
        <f t="shared" si="1"/>
        <v>10</v>
      </c>
      <c r="H14" s="26"/>
      <c r="I14" s="31"/>
      <c r="J14" s="24">
        <v>121</v>
      </c>
      <c r="K14" s="28">
        <f t="shared" si="2"/>
        <v>10</v>
      </c>
      <c r="L14" s="42">
        <v>18</v>
      </c>
      <c r="M14" s="27">
        <v>28</v>
      </c>
      <c r="N14" s="30">
        <v>89</v>
      </c>
      <c r="O14" s="30">
        <f t="shared" si="3"/>
        <v>10</v>
      </c>
      <c r="P14" s="31"/>
      <c r="Q14" s="42"/>
      <c r="R14" s="33">
        <v>107</v>
      </c>
      <c r="S14" s="30">
        <f t="shared" si="4"/>
        <v>10</v>
      </c>
      <c r="T14" s="34"/>
      <c r="U14" s="34"/>
      <c r="V14" s="34">
        <v>107</v>
      </c>
      <c r="W14" s="36">
        <f t="shared" si="5"/>
        <v>10</v>
      </c>
      <c r="X14" s="37">
        <v>16</v>
      </c>
      <c r="Y14" s="26"/>
      <c r="Z14" s="38">
        <f t="shared" si="6"/>
        <v>613</v>
      </c>
    </row>
    <row r="15" spans="1:26" x14ac:dyDescent="0.25">
      <c r="A15" s="39">
        <v>8</v>
      </c>
      <c r="B15" s="40" t="s">
        <v>32</v>
      </c>
      <c r="C15" s="21">
        <f>VLOOKUP(D15,'[1]Tabelen Masters'!C$4:D120,2,FALSE)</f>
        <v>1.45</v>
      </c>
      <c r="D15" s="44">
        <v>38</v>
      </c>
      <c r="E15" s="23">
        <f t="shared" si="0"/>
        <v>1.52</v>
      </c>
      <c r="F15" s="24">
        <v>98</v>
      </c>
      <c r="G15" s="25">
        <f t="shared" si="1"/>
        <v>10</v>
      </c>
      <c r="H15" s="45"/>
      <c r="I15" s="31"/>
      <c r="J15" s="24">
        <v>144</v>
      </c>
      <c r="K15" s="28">
        <f t="shared" si="2"/>
        <v>10</v>
      </c>
      <c r="L15" s="31">
        <v>12</v>
      </c>
      <c r="M15" s="27">
        <v>42</v>
      </c>
      <c r="N15" s="30">
        <v>91</v>
      </c>
      <c r="O15" s="30">
        <f t="shared" si="3"/>
        <v>10</v>
      </c>
      <c r="P15" s="31"/>
      <c r="Q15" s="42"/>
      <c r="R15" s="33">
        <v>91</v>
      </c>
      <c r="S15" s="30">
        <f t="shared" si="4"/>
        <v>10</v>
      </c>
      <c r="T15" s="34"/>
      <c r="U15" s="34"/>
      <c r="V15" s="34">
        <v>111</v>
      </c>
      <c r="W15" s="36">
        <f t="shared" si="5"/>
        <v>10</v>
      </c>
      <c r="X15" s="37">
        <v>14</v>
      </c>
      <c r="Y15" s="26"/>
      <c r="Z15" s="38">
        <f t="shared" si="6"/>
        <v>611</v>
      </c>
    </row>
    <row r="16" spans="1:26" x14ac:dyDescent="0.25">
      <c r="A16" s="39">
        <v>9</v>
      </c>
      <c r="B16" s="40" t="s">
        <v>33</v>
      </c>
      <c r="C16" s="21">
        <f>VLOOKUP(D16,'[1]Tabelen Masters'!C$4:D93,2,FALSE)</f>
        <v>0.75</v>
      </c>
      <c r="D16" s="41">
        <v>23</v>
      </c>
      <c r="E16" s="23">
        <f t="shared" si="0"/>
        <v>0.92</v>
      </c>
      <c r="F16" s="24">
        <v>121</v>
      </c>
      <c r="G16" s="25">
        <f t="shared" si="1"/>
        <v>10</v>
      </c>
      <c r="H16" s="45"/>
      <c r="I16" s="27">
        <v>25</v>
      </c>
      <c r="J16" s="24">
        <v>92</v>
      </c>
      <c r="K16" s="28">
        <f t="shared" si="2"/>
        <v>10</v>
      </c>
      <c r="L16" s="42"/>
      <c r="M16" s="31"/>
      <c r="N16" s="30">
        <v>92</v>
      </c>
      <c r="O16" s="30">
        <f t="shared" si="3"/>
        <v>10</v>
      </c>
      <c r="P16" s="31"/>
      <c r="Q16" s="42"/>
      <c r="R16" s="33">
        <v>116</v>
      </c>
      <c r="S16" s="30">
        <f t="shared" si="4"/>
        <v>10</v>
      </c>
      <c r="T16" s="34"/>
      <c r="U16" s="34"/>
      <c r="V16" s="35">
        <v>128</v>
      </c>
      <c r="W16" s="36">
        <f t="shared" si="5"/>
        <v>10</v>
      </c>
      <c r="X16" s="37">
        <v>8</v>
      </c>
      <c r="Y16" s="49">
        <v>26</v>
      </c>
      <c r="Z16" s="38">
        <f t="shared" si="6"/>
        <v>607</v>
      </c>
    </row>
    <row r="17" spans="1:26" x14ac:dyDescent="0.25">
      <c r="A17" s="39">
        <v>10</v>
      </c>
      <c r="B17" s="40" t="s">
        <v>34</v>
      </c>
      <c r="C17" s="21">
        <f>VLOOKUP(D17,'[1]Tabelen Masters'!C$4:D87,2,FALSE)</f>
        <v>1.05</v>
      </c>
      <c r="D17" s="46">
        <v>28</v>
      </c>
      <c r="E17" s="23">
        <f t="shared" si="0"/>
        <v>1.1200000000000001</v>
      </c>
      <c r="F17" s="24">
        <v>114</v>
      </c>
      <c r="G17" s="25">
        <f t="shared" si="1"/>
        <v>10</v>
      </c>
      <c r="H17" s="26"/>
      <c r="I17" s="31"/>
      <c r="J17" s="24">
        <v>94</v>
      </c>
      <c r="K17" s="28">
        <f t="shared" si="2"/>
        <v>10</v>
      </c>
      <c r="L17" s="42"/>
      <c r="M17" s="31"/>
      <c r="N17" s="30">
        <v>98</v>
      </c>
      <c r="O17" s="30">
        <f t="shared" si="3"/>
        <v>10</v>
      </c>
      <c r="P17" s="31"/>
      <c r="Q17" s="42"/>
      <c r="R17" s="33">
        <v>123</v>
      </c>
      <c r="S17" s="30">
        <f t="shared" si="4"/>
        <v>10</v>
      </c>
      <c r="T17" s="34">
        <v>26</v>
      </c>
      <c r="U17" s="35">
        <v>30</v>
      </c>
      <c r="V17" s="34">
        <v>96</v>
      </c>
      <c r="W17" s="36">
        <f t="shared" si="5"/>
        <v>10</v>
      </c>
      <c r="X17" s="37"/>
      <c r="Y17" s="26"/>
      <c r="Z17" s="38">
        <f t="shared" si="6"/>
        <v>601</v>
      </c>
    </row>
    <row r="18" spans="1:26" x14ac:dyDescent="0.25">
      <c r="A18" s="19">
        <v>11</v>
      </c>
      <c r="B18" s="50" t="s">
        <v>35</v>
      </c>
      <c r="C18" s="21">
        <f>VLOOKUP(D18,'[1]Tabelen Masters'!C$4:D119,2,FALSE)</f>
        <v>1.25</v>
      </c>
      <c r="D18" s="44">
        <v>33</v>
      </c>
      <c r="E18" s="23">
        <f t="shared" si="0"/>
        <v>1.32</v>
      </c>
      <c r="F18" s="51">
        <v>131</v>
      </c>
      <c r="G18" s="25">
        <f t="shared" si="1"/>
        <v>10</v>
      </c>
      <c r="H18" s="26">
        <v>18</v>
      </c>
      <c r="I18" s="27">
        <v>35</v>
      </c>
      <c r="J18" s="24">
        <v>82</v>
      </c>
      <c r="K18" s="28">
        <f t="shared" si="2"/>
        <v>10</v>
      </c>
      <c r="L18" s="42"/>
      <c r="M18" s="31"/>
      <c r="N18" s="30">
        <v>75</v>
      </c>
      <c r="O18" s="30">
        <f t="shared" si="3"/>
        <v>10</v>
      </c>
      <c r="P18" s="31"/>
      <c r="Q18" s="32">
        <v>33</v>
      </c>
      <c r="R18" s="33">
        <v>100</v>
      </c>
      <c r="S18" s="30">
        <f t="shared" si="4"/>
        <v>10</v>
      </c>
      <c r="T18" s="34"/>
      <c r="U18" s="34"/>
      <c r="V18" s="34">
        <v>112</v>
      </c>
      <c r="W18" s="36">
        <f t="shared" si="5"/>
        <v>10</v>
      </c>
      <c r="X18" s="37">
        <v>30</v>
      </c>
      <c r="Y18" s="47">
        <v>35</v>
      </c>
      <c r="Z18" s="38">
        <f t="shared" si="6"/>
        <v>598</v>
      </c>
    </row>
    <row r="19" spans="1:26" x14ac:dyDescent="0.25">
      <c r="A19" s="39">
        <v>12</v>
      </c>
      <c r="B19" s="52" t="s">
        <v>36</v>
      </c>
      <c r="C19" s="21">
        <f>VLOOKUP(D19,'[1]Tabelen Masters'!C$4:D337,2,FALSE)</f>
        <v>1.55</v>
      </c>
      <c r="D19" s="46">
        <v>40</v>
      </c>
      <c r="E19" s="23">
        <f t="shared" si="0"/>
        <v>1.6</v>
      </c>
      <c r="F19" s="24">
        <v>102</v>
      </c>
      <c r="G19" s="25">
        <f t="shared" si="1"/>
        <v>10</v>
      </c>
      <c r="H19" s="45">
        <v>24</v>
      </c>
      <c r="I19" s="31"/>
      <c r="J19" s="24">
        <v>88</v>
      </c>
      <c r="K19" s="28">
        <f t="shared" si="2"/>
        <v>10</v>
      </c>
      <c r="L19" s="31"/>
      <c r="M19" s="31"/>
      <c r="N19" s="30">
        <v>76</v>
      </c>
      <c r="O19" s="30">
        <f t="shared" si="3"/>
        <v>10</v>
      </c>
      <c r="P19" s="31"/>
      <c r="Q19" s="32">
        <v>38</v>
      </c>
      <c r="R19" s="33">
        <v>121</v>
      </c>
      <c r="S19" s="30">
        <f t="shared" si="4"/>
        <v>10</v>
      </c>
      <c r="T19" s="34"/>
      <c r="U19" s="35">
        <v>40</v>
      </c>
      <c r="V19" s="34">
        <v>101</v>
      </c>
      <c r="W19" s="36">
        <f t="shared" si="5"/>
        <v>10</v>
      </c>
      <c r="X19" s="37">
        <v>10</v>
      </c>
      <c r="Y19" s="26"/>
      <c r="Z19" s="38">
        <f t="shared" si="6"/>
        <v>572</v>
      </c>
    </row>
    <row r="20" spans="1:26" x14ac:dyDescent="0.25">
      <c r="A20" s="39">
        <v>13</v>
      </c>
      <c r="B20" s="53" t="s">
        <v>37</v>
      </c>
      <c r="C20" s="21">
        <v>0.85</v>
      </c>
      <c r="D20" s="46">
        <v>25</v>
      </c>
      <c r="E20" s="23">
        <f t="shared" si="0"/>
        <v>1</v>
      </c>
      <c r="F20" s="54">
        <v>142</v>
      </c>
      <c r="G20" s="25">
        <f t="shared" si="1"/>
        <v>10</v>
      </c>
      <c r="H20" s="49">
        <v>30</v>
      </c>
      <c r="I20" s="27">
        <v>30</v>
      </c>
      <c r="J20" s="24">
        <v>98</v>
      </c>
      <c r="K20" s="28">
        <f t="shared" si="2"/>
        <v>10</v>
      </c>
      <c r="L20" s="31"/>
      <c r="M20" s="31"/>
      <c r="N20" s="30">
        <v>135</v>
      </c>
      <c r="O20" s="30">
        <f t="shared" si="3"/>
        <v>10</v>
      </c>
      <c r="P20" s="31"/>
      <c r="Q20" s="32">
        <v>33</v>
      </c>
      <c r="R20" s="33"/>
      <c r="S20" s="30">
        <f t="shared" si="4"/>
        <v>0</v>
      </c>
      <c r="T20" s="34"/>
      <c r="U20" s="34"/>
      <c r="V20" s="34">
        <v>106</v>
      </c>
      <c r="W20" s="36">
        <f t="shared" si="5"/>
        <v>10</v>
      </c>
      <c r="X20" s="37">
        <v>18</v>
      </c>
      <c r="Y20" s="26"/>
      <c r="Z20" s="38">
        <f t="shared" si="6"/>
        <v>569</v>
      </c>
    </row>
    <row r="21" spans="1:26" x14ac:dyDescent="0.25">
      <c r="A21" s="39">
        <v>14</v>
      </c>
      <c r="B21" s="40" t="s">
        <v>38</v>
      </c>
      <c r="C21" s="21">
        <f>VLOOKUP(D21,'[1]Tabelen Masters'!C$4:D107,2,FALSE)</f>
        <v>1.05</v>
      </c>
      <c r="D21" s="41">
        <v>28</v>
      </c>
      <c r="E21" s="23">
        <f t="shared" si="0"/>
        <v>1.1200000000000001</v>
      </c>
      <c r="F21" s="24">
        <v>110</v>
      </c>
      <c r="G21" s="25">
        <f t="shared" si="1"/>
        <v>10</v>
      </c>
      <c r="H21" s="26">
        <v>20</v>
      </c>
      <c r="I21" s="31"/>
      <c r="J21" s="24">
        <v>119</v>
      </c>
      <c r="K21" s="28">
        <f t="shared" si="2"/>
        <v>10</v>
      </c>
      <c r="L21" s="42"/>
      <c r="M21" s="31"/>
      <c r="N21" s="30">
        <v>41</v>
      </c>
      <c r="O21" s="30">
        <f t="shared" si="3"/>
        <v>10</v>
      </c>
      <c r="P21" s="31"/>
      <c r="Q21" s="32">
        <v>25</v>
      </c>
      <c r="R21" s="33">
        <v>116</v>
      </c>
      <c r="S21" s="30">
        <f t="shared" si="4"/>
        <v>10</v>
      </c>
      <c r="T21" s="34"/>
      <c r="U21" s="34"/>
      <c r="V21" s="34">
        <v>112</v>
      </c>
      <c r="W21" s="36">
        <f t="shared" si="5"/>
        <v>10</v>
      </c>
      <c r="X21" s="37"/>
      <c r="Y21" s="26"/>
      <c r="Z21" s="38">
        <f t="shared" si="6"/>
        <v>568</v>
      </c>
    </row>
    <row r="22" spans="1:26" x14ac:dyDescent="0.25">
      <c r="A22" s="39">
        <v>15</v>
      </c>
      <c r="B22" s="40" t="s">
        <v>39</v>
      </c>
      <c r="C22" s="21">
        <f>VLOOKUP(D22,'[1]Tabelen Masters'!C$4:D111,2,FALSE)</f>
        <v>1.1499999999999999</v>
      </c>
      <c r="D22" s="41">
        <v>30</v>
      </c>
      <c r="E22" s="23">
        <f t="shared" si="0"/>
        <v>1.2</v>
      </c>
      <c r="F22" s="24">
        <v>85</v>
      </c>
      <c r="G22" s="25">
        <f t="shared" si="1"/>
        <v>10</v>
      </c>
      <c r="H22" s="45"/>
      <c r="I22" s="31"/>
      <c r="J22" s="24">
        <v>81</v>
      </c>
      <c r="K22" s="28">
        <f t="shared" si="2"/>
        <v>10</v>
      </c>
      <c r="L22" s="42"/>
      <c r="M22" s="31"/>
      <c r="N22" s="30">
        <v>68</v>
      </c>
      <c r="O22" s="30">
        <f t="shared" si="3"/>
        <v>10</v>
      </c>
      <c r="P22" s="31"/>
      <c r="Q22" s="32">
        <v>26</v>
      </c>
      <c r="R22" s="33">
        <v>128</v>
      </c>
      <c r="S22" s="30">
        <f t="shared" si="4"/>
        <v>10</v>
      </c>
      <c r="T22" s="34">
        <v>22</v>
      </c>
      <c r="U22" s="35">
        <v>30</v>
      </c>
      <c r="V22" s="34">
        <v>105</v>
      </c>
      <c r="W22" s="36">
        <f t="shared" si="5"/>
        <v>10</v>
      </c>
      <c r="X22" s="37">
        <v>22</v>
      </c>
      <c r="Y22" s="26"/>
      <c r="Z22" s="38">
        <f t="shared" si="6"/>
        <v>561</v>
      </c>
    </row>
    <row r="23" spans="1:26" x14ac:dyDescent="0.25">
      <c r="A23" s="19">
        <v>16</v>
      </c>
      <c r="B23" s="40" t="s">
        <v>40</v>
      </c>
      <c r="C23" s="21">
        <f>VLOOKUP(D23,'[1]Tabelen Masters'!C$4:D90,2,FALSE)</f>
        <v>0.85</v>
      </c>
      <c r="D23" s="46">
        <v>25</v>
      </c>
      <c r="E23" s="23">
        <f t="shared" si="0"/>
        <v>1</v>
      </c>
      <c r="F23" s="24">
        <v>100</v>
      </c>
      <c r="G23" s="25">
        <f t="shared" si="1"/>
        <v>10</v>
      </c>
      <c r="H23" s="45">
        <v>16</v>
      </c>
      <c r="I23" s="31"/>
      <c r="J23" s="24">
        <v>108</v>
      </c>
      <c r="K23" s="28">
        <f t="shared" si="2"/>
        <v>10</v>
      </c>
      <c r="L23" s="42">
        <v>20</v>
      </c>
      <c r="M23" s="31"/>
      <c r="N23" s="30">
        <v>88</v>
      </c>
      <c r="O23" s="30">
        <f t="shared" si="3"/>
        <v>10</v>
      </c>
      <c r="P23" s="31"/>
      <c r="Q23" s="42"/>
      <c r="R23" s="33">
        <v>108</v>
      </c>
      <c r="S23" s="30">
        <f t="shared" si="4"/>
        <v>10</v>
      </c>
      <c r="T23" s="34"/>
      <c r="U23" s="34"/>
      <c r="V23" s="55">
        <v>70</v>
      </c>
      <c r="W23" s="36">
        <f t="shared" si="5"/>
        <v>10</v>
      </c>
      <c r="X23" s="37"/>
      <c r="Y23" s="49">
        <v>23</v>
      </c>
      <c r="Z23" s="38">
        <f t="shared" si="6"/>
        <v>560</v>
      </c>
    </row>
    <row r="24" spans="1:26" x14ac:dyDescent="0.25">
      <c r="A24" s="39">
        <v>17</v>
      </c>
      <c r="B24" s="40" t="s">
        <v>41</v>
      </c>
      <c r="C24" s="21">
        <f>VLOOKUP(D24,'[1]Tabelen Masters'!C$4:D102,2,FALSE)</f>
        <v>0.55000000000000004</v>
      </c>
      <c r="D24" s="46">
        <v>20</v>
      </c>
      <c r="E24" s="23">
        <f t="shared" si="0"/>
        <v>0.8</v>
      </c>
      <c r="F24" s="56">
        <v>115</v>
      </c>
      <c r="G24" s="25">
        <f t="shared" si="1"/>
        <v>10</v>
      </c>
      <c r="H24" s="45"/>
      <c r="I24" s="31"/>
      <c r="J24" s="24">
        <v>107</v>
      </c>
      <c r="K24" s="28">
        <f t="shared" si="2"/>
        <v>10</v>
      </c>
      <c r="L24" s="42"/>
      <c r="M24" s="31"/>
      <c r="N24" s="30">
        <v>92</v>
      </c>
      <c r="O24" s="30">
        <f t="shared" si="3"/>
        <v>10</v>
      </c>
      <c r="P24" s="31"/>
      <c r="Q24" s="42"/>
      <c r="R24" s="33">
        <v>112</v>
      </c>
      <c r="S24" s="30">
        <f t="shared" si="4"/>
        <v>10</v>
      </c>
      <c r="T24" s="34"/>
      <c r="U24" s="34"/>
      <c r="V24" s="34">
        <v>82</v>
      </c>
      <c r="W24" s="36">
        <f t="shared" si="5"/>
        <v>10</v>
      </c>
      <c r="X24" s="37"/>
      <c r="Y24" s="26"/>
      <c r="Z24" s="38">
        <f t="shared" si="6"/>
        <v>558</v>
      </c>
    </row>
    <row r="25" spans="1:26" x14ac:dyDescent="0.25">
      <c r="A25" s="39">
        <v>18</v>
      </c>
      <c r="B25" s="40" t="s">
        <v>42</v>
      </c>
      <c r="C25" s="21">
        <f>VLOOKUP(D25,'[1]Tabelen Masters'!C$4:D105,2,FALSE)</f>
        <v>0.95</v>
      </c>
      <c r="D25" s="44">
        <v>26</v>
      </c>
      <c r="E25" s="23">
        <f t="shared" si="0"/>
        <v>1.04</v>
      </c>
      <c r="F25" s="24">
        <v>123</v>
      </c>
      <c r="G25" s="25">
        <f t="shared" si="1"/>
        <v>10</v>
      </c>
      <c r="H25" s="26"/>
      <c r="I25" s="27">
        <v>28</v>
      </c>
      <c r="J25" s="24">
        <v>98</v>
      </c>
      <c r="K25" s="28">
        <f t="shared" si="2"/>
        <v>10</v>
      </c>
      <c r="L25" s="42"/>
      <c r="M25" s="31"/>
      <c r="N25" s="30">
        <v>117</v>
      </c>
      <c r="O25" s="30">
        <f t="shared" si="3"/>
        <v>10</v>
      </c>
      <c r="P25" s="31"/>
      <c r="Q25" s="42"/>
      <c r="R25" s="33">
        <v>92</v>
      </c>
      <c r="S25" s="30">
        <f t="shared" si="4"/>
        <v>10</v>
      </c>
      <c r="T25" s="34"/>
      <c r="U25" s="34"/>
      <c r="V25" s="55">
        <v>73</v>
      </c>
      <c r="W25" s="36">
        <f t="shared" si="5"/>
        <v>10</v>
      </c>
      <c r="X25" s="37"/>
      <c r="Y25" s="49">
        <v>26</v>
      </c>
      <c r="Z25" s="38">
        <f t="shared" si="6"/>
        <v>553</v>
      </c>
    </row>
    <row r="26" spans="1:26" x14ac:dyDescent="0.25">
      <c r="A26" s="39">
        <v>19</v>
      </c>
      <c r="B26" s="40" t="s">
        <v>43</v>
      </c>
      <c r="C26" s="21">
        <f>VLOOKUP(D26,'[1]Tabelen Masters'!C$4:D169,2,FALSE)</f>
        <v>1.25</v>
      </c>
      <c r="D26" s="46">
        <v>33</v>
      </c>
      <c r="E26" s="23">
        <f t="shared" si="0"/>
        <v>1.32</v>
      </c>
      <c r="F26" s="24">
        <v>112</v>
      </c>
      <c r="G26" s="25">
        <f t="shared" si="1"/>
        <v>10</v>
      </c>
      <c r="H26" s="26">
        <v>14</v>
      </c>
      <c r="I26" s="31"/>
      <c r="J26" s="24">
        <v>98</v>
      </c>
      <c r="K26" s="28">
        <f t="shared" si="2"/>
        <v>10</v>
      </c>
      <c r="L26" s="42"/>
      <c r="M26" s="31"/>
      <c r="N26" s="30">
        <v>78</v>
      </c>
      <c r="O26" s="30">
        <f t="shared" si="3"/>
        <v>10</v>
      </c>
      <c r="P26" s="31"/>
      <c r="Q26" s="32">
        <v>30</v>
      </c>
      <c r="R26" s="33">
        <v>105</v>
      </c>
      <c r="S26" s="30">
        <f t="shared" si="4"/>
        <v>10</v>
      </c>
      <c r="T26" s="34"/>
      <c r="U26" s="34"/>
      <c r="V26" s="34">
        <v>95</v>
      </c>
      <c r="W26" s="36">
        <f t="shared" si="5"/>
        <v>10</v>
      </c>
      <c r="X26" s="37"/>
      <c r="Y26" s="26"/>
      <c r="Z26" s="38">
        <f t="shared" si="6"/>
        <v>552</v>
      </c>
    </row>
    <row r="27" spans="1:26" x14ac:dyDescent="0.25">
      <c r="A27" s="39">
        <v>20</v>
      </c>
      <c r="B27" s="40" t="s">
        <v>44</v>
      </c>
      <c r="C27" s="21">
        <f>VLOOKUP(D27,'[1]Tabelen Masters'!C$4:D132,2,FALSE)</f>
        <v>1.35</v>
      </c>
      <c r="D27" s="46">
        <v>35</v>
      </c>
      <c r="E27" s="23">
        <f t="shared" si="0"/>
        <v>1.4</v>
      </c>
      <c r="F27" s="24">
        <v>91</v>
      </c>
      <c r="G27" s="25">
        <f t="shared" si="1"/>
        <v>10</v>
      </c>
      <c r="H27" s="45"/>
      <c r="I27" s="31"/>
      <c r="J27" s="24">
        <v>91</v>
      </c>
      <c r="K27" s="28">
        <f t="shared" si="2"/>
        <v>10</v>
      </c>
      <c r="L27" s="42"/>
      <c r="M27" s="31"/>
      <c r="N27" s="30">
        <v>125</v>
      </c>
      <c r="O27" s="30">
        <f t="shared" si="3"/>
        <v>10</v>
      </c>
      <c r="P27" s="31">
        <v>12</v>
      </c>
      <c r="Q27" s="32">
        <v>38</v>
      </c>
      <c r="R27" s="33">
        <v>77</v>
      </c>
      <c r="S27" s="30">
        <f t="shared" si="4"/>
        <v>10</v>
      </c>
      <c r="T27" s="34"/>
      <c r="U27" s="35">
        <v>35</v>
      </c>
      <c r="V27" s="34">
        <v>102</v>
      </c>
      <c r="W27" s="36">
        <f t="shared" si="5"/>
        <v>10</v>
      </c>
      <c r="X27" s="37"/>
      <c r="Y27" s="26"/>
      <c r="Z27" s="38">
        <f t="shared" si="6"/>
        <v>548</v>
      </c>
    </row>
    <row r="28" spans="1:26" x14ac:dyDescent="0.25">
      <c r="A28" s="19">
        <v>21</v>
      </c>
      <c r="B28" s="40" t="s">
        <v>45</v>
      </c>
      <c r="C28" s="21">
        <f>VLOOKUP(D28,'[1]Tabelen Masters'!C$4:D92,2,FALSE)</f>
        <v>1.25</v>
      </c>
      <c r="D28" s="46">
        <v>33</v>
      </c>
      <c r="E28" s="23">
        <f t="shared" si="0"/>
        <v>1.32</v>
      </c>
      <c r="F28" s="24">
        <v>75</v>
      </c>
      <c r="G28" s="25">
        <f t="shared" si="1"/>
        <v>10</v>
      </c>
      <c r="H28" s="26"/>
      <c r="I28" s="27">
        <v>30</v>
      </c>
      <c r="J28" s="24">
        <v>123</v>
      </c>
      <c r="K28" s="28">
        <f t="shared" si="2"/>
        <v>10</v>
      </c>
      <c r="L28" s="42">
        <v>16</v>
      </c>
      <c r="M28" s="27">
        <v>33</v>
      </c>
      <c r="N28" s="30">
        <v>68</v>
      </c>
      <c r="O28" s="30">
        <f t="shared" si="3"/>
        <v>10</v>
      </c>
      <c r="P28" s="31"/>
      <c r="Q28" s="32">
        <v>30</v>
      </c>
      <c r="R28" s="33">
        <v>90</v>
      </c>
      <c r="S28" s="30">
        <f t="shared" si="4"/>
        <v>10</v>
      </c>
      <c r="T28" s="34"/>
      <c r="U28" s="34"/>
      <c r="V28" s="34">
        <v>111</v>
      </c>
      <c r="W28" s="36">
        <f t="shared" si="5"/>
        <v>10</v>
      </c>
      <c r="X28" s="37">
        <v>12</v>
      </c>
      <c r="Y28" s="26"/>
      <c r="Z28" s="38">
        <f t="shared" si="6"/>
        <v>545</v>
      </c>
    </row>
    <row r="29" spans="1:26" x14ac:dyDescent="0.25">
      <c r="A29" s="39">
        <v>22</v>
      </c>
      <c r="B29" s="40" t="s">
        <v>46</v>
      </c>
      <c r="C29" s="21">
        <f>VLOOKUP(D29,'[1]Tabelen Masters'!C$4:D115,2,FALSE)</f>
        <v>1.45</v>
      </c>
      <c r="D29" s="46">
        <v>38</v>
      </c>
      <c r="E29" s="23">
        <f t="shared" si="0"/>
        <v>1.52</v>
      </c>
      <c r="F29" s="24">
        <v>110</v>
      </c>
      <c r="G29" s="25">
        <f t="shared" si="1"/>
        <v>10</v>
      </c>
      <c r="H29" s="45"/>
      <c r="I29" s="31"/>
      <c r="J29" s="24">
        <v>86</v>
      </c>
      <c r="K29" s="28">
        <f t="shared" si="2"/>
        <v>10</v>
      </c>
      <c r="L29" s="42"/>
      <c r="M29" s="31"/>
      <c r="N29" s="30">
        <v>88</v>
      </c>
      <c r="O29" s="30">
        <f t="shared" si="3"/>
        <v>10</v>
      </c>
      <c r="P29" s="31"/>
      <c r="Q29" s="42"/>
      <c r="R29" s="33">
        <v>119</v>
      </c>
      <c r="S29" s="30">
        <f t="shared" si="4"/>
        <v>10</v>
      </c>
      <c r="T29" s="34"/>
      <c r="U29" s="34"/>
      <c r="V29" s="34">
        <v>82</v>
      </c>
      <c r="W29" s="36">
        <f t="shared" si="5"/>
        <v>10</v>
      </c>
      <c r="X29" s="37"/>
      <c r="Y29" s="26"/>
      <c r="Z29" s="38">
        <f t="shared" si="6"/>
        <v>535</v>
      </c>
    </row>
    <row r="30" spans="1:26" x14ac:dyDescent="0.25">
      <c r="A30" s="39">
        <v>23</v>
      </c>
      <c r="B30" s="40" t="s">
        <v>47</v>
      </c>
      <c r="C30" s="21">
        <f>VLOOKUP(D30,'[1]Tabelen Masters'!C$4:D89,2,FALSE)</f>
        <v>1.1499999999999999</v>
      </c>
      <c r="D30" s="46">
        <v>30</v>
      </c>
      <c r="E30" s="23">
        <f t="shared" si="0"/>
        <v>1.2</v>
      </c>
      <c r="F30" s="24">
        <v>90</v>
      </c>
      <c r="G30" s="25">
        <f t="shared" si="1"/>
        <v>10</v>
      </c>
      <c r="H30" s="45"/>
      <c r="I30" s="31"/>
      <c r="J30" s="24">
        <v>105</v>
      </c>
      <c r="K30" s="28">
        <f t="shared" si="2"/>
        <v>10</v>
      </c>
      <c r="L30" s="42"/>
      <c r="M30" s="31"/>
      <c r="N30" s="30">
        <v>111</v>
      </c>
      <c r="O30" s="30">
        <f t="shared" si="3"/>
        <v>10</v>
      </c>
      <c r="P30" s="31">
        <v>14</v>
      </c>
      <c r="Q30" s="42"/>
      <c r="R30" s="33">
        <v>96</v>
      </c>
      <c r="S30" s="30">
        <f t="shared" si="4"/>
        <v>10</v>
      </c>
      <c r="T30" s="34"/>
      <c r="U30" s="34"/>
      <c r="V30" s="55">
        <v>56</v>
      </c>
      <c r="W30" s="36">
        <f t="shared" si="5"/>
        <v>10</v>
      </c>
      <c r="X30" s="37"/>
      <c r="Y30" s="49">
        <v>26</v>
      </c>
      <c r="Z30" s="38">
        <f t="shared" si="6"/>
        <v>522</v>
      </c>
    </row>
    <row r="31" spans="1:26" x14ac:dyDescent="0.25">
      <c r="A31" s="39">
        <v>24</v>
      </c>
      <c r="B31" s="40" t="s">
        <v>48</v>
      </c>
      <c r="C31" s="21">
        <f>VLOOKUP(D31,'[1]Tabelen Masters'!C$4:D126,2,FALSE)</f>
        <v>0.32</v>
      </c>
      <c r="D31" s="41">
        <v>14</v>
      </c>
      <c r="E31" s="23">
        <f t="shared" si="0"/>
        <v>0.56000000000000005</v>
      </c>
      <c r="F31" s="24">
        <v>82</v>
      </c>
      <c r="G31" s="25">
        <f t="shared" si="1"/>
        <v>10</v>
      </c>
      <c r="H31" s="45"/>
      <c r="I31" s="31"/>
      <c r="J31" s="24">
        <v>103</v>
      </c>
      <c r="K31" s="28">
        <f t="shared" si="2"/>
        <v>10</v>
      </c>
      <c r="L31" s="42"/>
      <c r="M31" s="31"/>
      <c r="N31" s="30">
        <v>142</v>
      </c>
      <c r="O31" s="30">
        <f t="shared" si="3"/>
        <v>10</v>
      </c>
      <c r="P31" s="43">
        <v>22</v>
      </c>
      <c r="Q31" s="32">
        <v>18</v>
      </c>
      <c r="R31" s="33"/>
      <c r="S31" s="30">
        <f t="shared" si="4"/>
        <v>0</v>
      </c>
      <c r="T31" s="34"/>
      <c r="U31" s="35">
        <v>14</v>
      </c>
      <c r="V31" s="34">
        <v>103</v>
      </c>
      <c r="W31" s="36">
        <f t="shared" si="5"/>
        <v>10</v>
      </c>
      <c r="X31" s="37">
        <v>28</v>
      </c>
      <c r="Y31" s="47">
        <v>22</v>
      </c>
      <c r="Z31" s="38">
        <f t="shared" si="6"/>
        <v>520</v>
      </c>
    </row>
    <row r="32" spans="1:26" x14ac:dyDescent="0.25">
      <c r="A32" s="39">
        <v>25</v>
      </c>
      <c r="B32" s="40" t="s">
        <v>49</v>
      </c>
      <c r="C32" s="21">
        <f>VLOOKUP(D32,'[1]Tabelen Masters'!C$4:D86,2,FALSE)</f>
        <v>1.35</v>
      </c>
      <c r="D32" s="46">
        <v>35</v>
      </c>
      <c r="E32" s="23">
        <f t="shared" si="0"/>
        <v>1.4</v>
      </c>
      <c r="F32" s="24">
        <v>112</v>
      </c>
      <c r="G32" s="25">
        <f t="shared" si="1"/>
        <v>10</v>
      </c>
      <c r="H32" s="26">
        <v>10</v>
      </c>
      <c r="I32" s="31"/>
      <c r="J32" s="24">
        <v>85</v>
      </c>
      <c r="K32" s="28">
        <f t="shared" si="2"/>
        <v>10</v>
      </c>
      <c r="L32" s="42"/>
      <c r="M32" s="31"/>
      <c r="N32" s="30">
        <v>72</v>
      </c>
      <c r="O32" s="30">
        <f t="shared" si="3"/>
        <v>10</v>
      </c>
      <c r="P32" s="31"/>
      <c r="Q32" s="32">
        <v>33</v>
      </c>
      <c r="R32" s="33">
        <v>101</v>
      </c>
      <c r="S32" s="30">
        <f t="shared" si="4"/>
        <v>10</v>
      </c>
      <c r="T32" s="34"/>
      <c r="U32" s="34"/>
      <c r="V32" s="34">
        <v>87</v>
      </c>
      <c r="W32" s="36">
        <f t="shared" si="5"/>
        <v>10</v>
      </c>
      <c r="X32" s="37"/>
      <c r="Y32" s="26"/>
      <c r="Z32" s="38">
        <f t="shared" si="6"/>
        <v>517</v>
      </c>
    </row>
    <row r="33" spans="1:26" x14ac:dyDescent="0.25">
      <c r="A33" s="19">
        <v>26</v>
      </c>
      <c r="B33" s="40" t="s">
        <v>50</v>
      </c>
      <c r="C33" s="21">
        <f>VLOOKUP(D33,'[1]Tabelen Masters'!C$4:D222,2,FALSE)</f>
        <v>0.85</v>
      </c>
      <c r="D33" s="46">
        <v>25</v>
      </c>
      <c r="E33" s="23">
        <f t="shared" si="0"/>
        <v>1</v>
      </c>
      <c r="F33" s="24">
        <v>56</v>
      </c>
      <c r="G33" s="25">
        <f t="shared" si="1"/>
        <v>10</v>
      </c>
      <c r="H33" s="26"/>
      <c r="I33" s="27">
        <v>22</v>
      </c>
      <c r="J33" s="24">
        <v>120</v>
      </c>
      <c r="K33" s="28">
        <f t="shared" si="2"/>
        <v>10</v>
      </c>
      <c r="L33" s="29">
        <v>30</v>
      </c>
      <c r="M33" s="27">
        <v>28</v>
      </c>
      <c r="N33" s="30">
        <v>69</v>
      </c>
      <c r="O33" s="30">
        <f t="shared" si="3"/>
        <v>10</v>
      </c>
      <c r="P33" s="31"/>
      <c r="Q33" s="32">
        <v>26</v>
      </c>
      <c r="R33" s="33">
        <v>100</v>
      </c>
      <c r="S33" s="30">
        <f t="shared" si="4"/>
        <v>10</v>
      </c>
      <c r="T33" s="34"/>
      <c r="U33" s="34"/>
      <c r="V33" s="34">
        <v>80</v>
      </c>
      <c r="W33" s="36">
        <f t="shared" si="5"/>
        <v>10</v>
      </c>
      <c r="X33" s="37"/>
      <c r="Y33" s="26"/>
      <c r="Z33" s="38">
        <f t="shared" si="6"/>
        <v>505</v>
      </c>
    </row>
    <row r="34" spans="1:26" x14ac:dyDescent="0.25">
      <c r="A34" s="39">
        <v>27</v>
      </c>
      <c r="B34" s="40" t="s">
        <v>51</v>
      </c>
      <c r="C34" s="21">
        <f>VLOOKUP(D34,'[1]Tabelen Masters'!C$4:D122,2,FALSE)</f>
        <v>1.1499999999999999</v>
      </c>
      <c r="D34" s="46">
        <v>30</v>
      </c>
      <c r="E34" s="23">
        <f t="shared" si="0"/>
        <v>1.2</v>
      </c>
      <c r="F34" s="24">
        <v>78</v>
      </c>
      <c r="G34" s="25">
        <f t="shared" si="1"/>
        <v>10</v>
      </c>
      <c r="H34" s="26"/>
      <c r="I34" s="27">
        <v>28</v>
      </c>
      <c r="J34" s="24">
        <v>78</v>
      </c>
      <c r="K34" s="28">
        <f t="shared" si="2"/>
        <v>10</v>
      </c>
      <c r="L34" s="42"/>
      <c r="M34" s="27">
        <v>26</v>
      </c>
      <c r="N34" s="30">
        <v>78</v>
      </c>
      <c r="O34" s="30">
        <f t="shared" si="3"/>
        <v>10</v>
      </c>
      <c r="P34" s="31"/>
      <c r="Q34" s="32">
        <v>25</v>
      </c>
      <c r="R34" s="33">
        <v>112</v>
      </c>
      <c r="S34" s="30">
        <f t="shared" si="4"/>
        <v>10</v>
      </c>
      <c r="T34" s="34"/>
      <c r="U34" s="34"/>
      <c r="V34" s="34">
        <v>106</v>
      </c>
      <c r="W34" s="36">
        <f t="shared" si="5"/>
        <v>10</v>
      </c>
      <c r="X34" s="37"/>
      <c r="Y34" s="26"/>
      <c r="Z34" s="38">
        <f t="shared" si="6"/>
        <v>502</v>
      </c>
    </row>
    <row r="35" spans="1:26" x14ac:dyDescent="0.25">
      <c r="A35" s="39">
        <v>28</v>
      </c>
      <c r="B35" s="40" t="s">
        <v>52</v>
      </c>
      <c r="C35" s="21">
        <f>VLOOKUP(D35,'[1]Tabelen Masters'!C$4:D101,2,FALSE)</f>
        <v>1.25</v>
      </c>
      <c r="D35" s="41">
        <v>33</v>
      </c>
      <c r="E35" s="23">
        <f t="shared" si="0"/>
        <v>1.32</v>
      </c>
      <c r="F35" s="51">
        <v>154</v>
      </c>
      <c r="G35" s="25">
        <f t="shared" si="1"/>
        <v>10</v>
      </c>
      <c r="H35" s="45">
        <v>8</v>
      </c>
      <c r="I35" s="27">
        <v>38</v>
      </c>
      <c r="J35" s="24"/>
      <c r="K35" s="28">
        <f t="shared" si="2"/>
        <v>0</v>
      </c>
      <c r="L35" s="42"/>
      <c r="M35" s="31"/>
      <c r="N35" s="30">
        <v>54</v>
      </c>
      <c r="O35" s="30">
        <f t="shared" si="3"/>
        <v>10</v>
      </c>
      <c r="P35" s="31"/>
      <c r="Q35" s="32">
        <v>33</v>
      </c>
      <c r="R35" s="33">
        <v>121</v>
      </c>
      <c r="S35" s="30">
        <f t="shared" si="4"/>
        <v>10</v>
      </c>
      <c r="T35" s="34">
        <v>10</v>
      </c>
      <c r="U35" s="35">
        <v>38</v>
      </c>
      <c r="V35" s="34">
        <v>100</v>
      </c>
      <c r="W35" s="36">
        <f t="shared" si="5"/>
        <v>10</v>
      </c>
      <c r="X35" s="37"/>
      <c r="Y35" s="26"/>
      <c r="Z35" s="38">
        <f t="shared" si="6"/>
        <v>487</v>
      </c>
    </row>
    <row r="36" spans="1:26" x14ac:dyDescent="0.25">
      <c r="A36" s="39">
        <v>29</v>
      </c>
      <c r="B36" s="40" t="s">
        <v>53</v>
      </c>
      <c r="C36" s="21">
        <f>VLOOKUP(D36,'[1]Tabelen Masters'!C$4:D182,2,FALSE)</f>
        <v>1.1499999999999999</v>
      </c>
      <c r="D36" s="46">
        <v>30</v>
      </c>
      <c r="E36" s="23">
        <f t="shared" si="0"/>
        <v>1.2</v>
      </c>
      <c r="F36" s="24">
        <v>86</v>
      </c>
      <c r="G36" s="25">
        <f t="shared" si="1"/>
        <v>10</v>
      </c>
      <c r="H36" s="26"/>
      <c r="I36" s="31"/>
      <c r="J36" s="24">
        <v>96</v>
      </c>
      <c r="K36" s="28">
        <f t="shared" si="2"/>
        <v>10</v>
      </c>
      <c r="L36" s="42"/>
      <c r="M36" s="31"/>
      <c r="N36" s="30">
        <v>98</v>
      </c>
      <c r="O36" s="30">
        <f t="shared" si="3"/>
        <v>10</v>
      </c>
      <c r="P36" s="31"/>
      <c r="Q36" s="42"/>
      <c r="R36" s="33">
        <v>70</v>
      </c>
      <c r="S36" s="30">
        <f t="shared" si="4"/>
        <v>10</v>
      </c>
      <c r="T36" s="34"/>
      <c r="U36" s="35">
        <v>28</v>
      </c>
      <c r="V36" s="55">
        <v>76</v>
      </c>
      <c r="W36" s="36">
        <f t="shared" si="5"/>
        <v>10</v>
      </c>
      <c r="X36" s="37"/>
      <c r="Y36" s="49">
        <v>26</v>
      </c>
      <c r="Z36" s="38">
        <f t="shared" si="6"/>
        <v>476</v>
      </c>
    </row>
    <row r="37" spans="1:26" x14ac:dyDescent="0.25">
      <c r="A37" s="39">
        <v>30</v>
      </c>
      <c r="B37" s="40" t="s">
        <v>54</v>
      </c>
      <c r="C37" s="21">
        <f>VLOOKUP(D37,'[1]Tabelen Masters'!C$4:D161,2,FALSE)</f>
        <v>1.35</v>
      </c>
      <c r="D37" s="46">
        <v>35</v>
      </c>
      <c r="E37" s="23">
        <f t="shared" si="0"/>
        <v>1.4</v>
      </c>
      <c r="F37" s="24">
        <v>0</v>
      </c>
      <c r="G37" s="25">
        <f t="shared" si="1"/>
        <v>0</v>
      </c>
      <c r="H37" s="26"/>
      <c r="I37" s="31"/>
      <c r="J37" s="24">
        <v>101</v>
      </c>
      <c r="K37" s="28">
        <f t="shared" si="2"/>
        <v>10</v>
      </c>
      <c r="L37" s="42"/>
      <c r="M37" s="31"/>
      <c r="N37" s="30">
        <v>98</v>
      </c>
      <c r="O37" s="30">
        <f t="shared" si="3"/>
        <v>10</v>
      </c>
      <c r="P37" s="31"/>
      <c r="Q37" s="42"/>
      <c r="R37" s="33">
        <v>122</v>
      </c>
      <c r="S37" s="30">
        <f t="shared" si="4"/>
        <v>10</v>
      </c>
      <c r="T37" s="34">
        <v>14</v>
      </c>
      <c r="U37" s="35">
        <v>38</v>
      </c>
      <c r="V37" s="34">
        <v>98</v>
      </c>
      <c r="W37" s="36">
        <f t="shared" si="5"/>
        <v>10</v>
      </c>
      <c r="X37" s="37"/>
      <c r="Y37" s="26"/>
      <c r="Z37" s="38">
        <f t="shared" si="6"/>
        <v>473</v>
      </c>
    </row>
    <row r="38" spans="1:26" x14ac:dyDescent="0.25">
      <c r="A38" s="19">
        <v>31</v>
      </c>
      <c r="B38" s="40" t="s">
        <v>55</v>
      </c>
      <c r="C38" s="21">
        <f>VLOOKUP(D38,'[1]Tabelen Masters'!C$4:D339,2,FALSE)</f>
        <v>0.85</v>
      </c>
      <c r="D38" s="46">
        <v>25</v>
      </c>
      <c r="E38" s="23">
        <f t="shared" si="0"/>
        <v>1</v>
      </c>
      <c r="F38" s="24"/>
      <c r="G38" s="25">
        <f t="shared" si="1"/>
        <v>0</v>
      </c>
      <c r="H38" s="45"/>
      <c r="I38" s="31"/>
      <c r="J38" s="24"/>
      <c r="K38" s="28">
        <f t="shared" si="2"/>
        <v>0</v>
      </c>
      <c r="L38" s="31"/>
      <c r="M38" s="31"/>
      <c r="N38" s="30">
        <v>128</v>
      </c>
      <c r="O38" s="30">
        <f t="shared" si="3"/>
        <v>10</v>
      </c>
      <c r="P38" s="43">
        <v>30</v>
      </c>
      <c r="Q38" s="32">
        <v>28</v>
      </c>
      <c r="R38" s="33">
        <v>182</v>
      </c>
      <c r="S38" s="30">
        <f t="shared" si="4"/>
        <v>10</v>
      </c>
      <c r="T38" s="34">
        <v>16</v>
      </c>
      <c r="U38" s="35">
        <v>38</v>
      </c>
      <c r="V38" s="34">
        <v>84</v>
      </c>
      <c r="W38" s="36">
        <f t="shared" si="5"/>
        <v>10</v>
      </c>
      <c r="X38" s="37"/>
      <c r="Y38" s="26"/>
      <c r="Z38" s="38">
        <f t="shared" si="6"/>
        <v>470</v>
      </c>
    </row>
    <row r="39" spans="1:26" x14ac:dyDescent="0.25">
      <c r="A39" s="39">
        <v>32</v>
      </c>
      <c r="B39" s="52" t="s">
        <v>56</v>
      </c>
      <c r="C39" s="21">
        <f>VLOOKUP(D39,'[1]Tabelen Masters'!C$4:D125,2,FALSE)</f>
        <v>0.85</v>
      </c>
      <c r="D39" s="44">
        <v>25</v>
      </c>
      <c r="E39" s="23">
        <f t="shared" si="0"/>
        <v>1</v>
      </c>
      <c r="F39" s="24">
        <v>100</v>
      </c>
      <c r="G39" s="25">
        <f t="shared" si="1"/>
        <v>10</v>
      </c>
      <c r="H39" s="45"/>
      <c r="I39" s="31"/>
      <c r="J39" s="24">
        <v>70</v>
      </c>
      <c r="K39" s="28">
        <f t="shared" si="2"/>
        <v>10</v>
      </c>
      <c r="L39" s="42"/>
      <c r="M39" s="27">
        <v>23</v>
      </c>
      <c r="N39" s="30">
        <v>139</v>
      </c>
      <c r="O39" s="30">
        <f t="shared" si="3"/>
        <v>10</v>
      </c>
      <c r="P39" s="31"/>
      <c r="Q39" s="32">
        <v>25</v>
      </c>
      <c r="R39" s="33"/>
      <c r="S39" s="30">
        <f t="shared" si="4"/>
        <v>0</v>
      </c>
      <c r="T39" s="34"/>
      <c r="U39" s="34"/>
      <c r="V39" s="34">
        <v>114</v>
      </c>
      <c r="W39" s="36">
        <f t="shared" si="5"/>
        <v>10</v>
      </c>
      <c r="X39" s="37"/>
      <c r="Y39" s="26"/>
      <c r="Z39" s="38">
        <f t="shared" si="6"/>
        <v>463</v>
      </c>
    </row>
    <row r="40" spans="1:26" x14ac:dyDescent="0.25">
      <c r="A40" s="39">
        <v>33</v>
      </c>
      <c r="B40" s="40" t="s">
        <v>57</v>
      </c>
      <c r="C40" s="21">
        <f>VLOOKUP(D40,'[1]Tabelen Masters'!C$4:D116,2,FALSE)</f>
        <v>1.35</v>
      </c>
      <c r="D40" s="46">
        <v>35</v>
      </c>
      <c r="E40" s="23">
        <f t="shared" si="0"/>
        <v>1.4</v>
      </c>
      <c r="F40" s="24">
        <v>81</v>
      </c>
      <c r="G40" s="25">
        <f t="shared" si="1"/>
        <v>10</v>
      </c>
      <c r="H40" s="45"/>
      <c r="I40" s="31"/>
      <c r="J40" s="24">
        <v>72</v>
      </c>
      <c r="K40" s="28">
        <f t="shared" si="2"/>
        <v>10</v>
      </c>
      <c r="L40" s="42"/>
      <c r="M40" s="27">
        <v>33</v>
      </c>
      <c r="N40" s="30">
        <v>98</v>
      </c>
      <c r="O40" s="30">
        <f t="shared" si="3"/>
        <v>10</v>
      </c>
      <c r="P40" s="31"/>
      <c r="Q40" s="42"/>
      <c r="R40" s="33">
        <v>89</v>
      </c>
      <c r="S40" s="30">
        <f t="shared" si="4"/>
        <v>10</v>
      </c>
      <c r="T40" s="34"/>
      <c r="U40" s="34"/>
      <c r="V40" s="55">
        <v>66</v>
      </c>
      <c r="W40" s="36">
        <f t="shared" si="5"/>
        <v>10</v>
      </c>
      <c r="X40" s="37"/>
      <c r="Y40" s="49">
        <v>30</v>
      </c>
      <c r="Z40" s="38">
        <f t="shared" si="6"/>
        <v>456</v>
      </c>
    </row>
    <row r="41" spans="1:26" x14ac:dyDescent="0.25">
      <c r="A41" s="39">
        <v>34</v>
      </c>
      <c r="B41" s="40" t="s">
        <v>58</v>
      </c>
      <c r="C41" s="21">
        <f>VLOOKUP(D41,'[1]Tabelen Masters'!C$4:D97,2,FALSE)</f>
        <v>0.85</v>
      </c>
      <c r="D41" s="41">
        <v>25</v>
      </c>
      <c r="E41" s="23">
        <f t="shared" si="0"/>
        <v>1</v>
      </c>
      <c r="F41" s="24">
        <v>78</v>
      </c>
      <c r="G41" s="25">
        <f t="shared" si="1"/>
        <v>10</v>
      </c>
      <c r="H41" s="26"/>
      <c r="I41" s="27">
        <v>23</v>
      </c>
      <c r="J41" s="24">
        <v>78</v>
      </c>
      <c r="K41" s="28">
        <f t="shared" si="2"/>
        <v>10</v>
      </c>
      <c r="L41" s="42"/>
      <c r="M41" s="27">
        <v>22</v>
      </c>
      <c r="N41" s="30">
        <v>86</v>
      </c>
      <c r="O41" s="30">
        <f t="shared" si="3"/>
        <v>10</v>
      </c>
      <c r="P41" s="31"/>
      <c r="Q41" s="42"/>
      <c r="R41" s="33">
        <v>84</v>
      </c>
      <c r="S41" s="30">
        <f t="shared" si="4"/>
        <v>10</v>
      </c>
      <c r="T41" s="34"/>
      <c r="U41" s="34"/>
      <c r="V41" s="55">
        <v>79</v>
      </c>
      <c r="W41" s="36">
        <f t="shared" si="5"/>
        <v>10</v>
      </c>
      <c r="X41" s="37"/>
      <c r="Y41" s="49">
        <v>20</v>
      </c>
      <c r="Z41" s="38">
        <f t="shared" si="6"/>
        <v>455</v>
      </c>
    </row>
    <row r="42" spans="1:26" x14ac:dyDescent="0.25">
      <c r="A42" s="39">
        <v>35</v>
      </c>
      <c r="B42" s="40" t="s">
        <v>59</v>
      </c>
      <c r="C42" s="21">
        <f>VLOOKUP(D42,'[1]Tabelen Masters'!C$4:D130,2,FALSE)</f>
        <v>1.45</v>
      </c>
      <c r="D42" s="46">
        <v>38</v>
      </c>
      <c r="E42" s="23">
        <f t="shared" si="0"/>
        <v>1.52</v>
      </c>
      <c r="F42" s="24">
        <v>90</v>
      </c>
      <c r="G42" s="25">
        <f t="shared" si="1"/>
        <v>10</v>
      </c>
      <c r="H42" s="45"/>
      <c r="I42" s="31"/>
      <c r="J42" s="24">
        <v>47</v>
      </c>
      <c r="K42" s="28">
        <f t="shared" si="2"/>
        <v>10</v>
      </c>
      <c r="L42" s="42"/>
      <c r="M42" s="27">
        <v>33</v>
      </c>
      <c r="N42" s="30">
        <v>72</v>
      </c>
      <c r="O42" s="30">
        <f t="shared" si="3"/>
        <v>10</v>
      </c>
      <c r="P42" s="31"/>
      <c r="Q42" s="32">
        <v>30</v>
      </c>
      <c r="R42" s="33">
        <v>105</v>
      </c>
      <c r="S42" s="30">
        <f t="shared" si="4"/>
        <v>10</v>
      </c>
      <c r="T42" s="34"/>
      <c r="U42" s="34"/>
      <c r="V42" s="34">
        <v>88</v>
      </c>
      <c r="W42" s="36">
        <f t="shared" si="5"/>
        <v>10</v>
      </c>
      <c r="X42" s="37"/>
      <c r="Y42" s="26"/>
      <c r="Z42" s="38">
        <f t="shared" si="6"/>
        <v>452</v>
      </c>
    </row>
    <row r="43" spans="1:26" x14ac:dyDescent="0.25">
      <c r="A43" s="19">
        <v>36</v>
      </c>
      <c r="B43" s="40" t="s">
        <v>60</v>
      </c>
      <c r="C43" s="21">
        <f>VLOOKUP(D43,'[1]Tabelen Masters'!C$4:D113,2,FALSE)</f>
        <v>1.45</v>
      </c>
      <c r="D43" s="57">
        <v>38</v>
      </c>
      <c r="E43" s="23">
        <f t="shared" si="0"/>
        <v>1.52</v>
      </c>
      <c r="F43" s="24">
        <v>65</v>
      </c>
      <c r="G43" s="25">
        <f t="shared" si="1"/>
        <v>10</v>
      </c>
      <c r="H43" s="26"/>
      <c r="I43" s="27">
        <v>35</v>
      </c>
      <c r="J43" s="24">
        <v>91</v>
      </c>
      <c r="K43" s="28">
        <f t="shared" si="2"/>
        <v>10</v>
      </c>
      <c r="L43" s="42"/>
      <c r="M43" s="31"/>
      <c r="N43" s="30">
        <v>100</v>
      </c>
      <c r="O43" s="30">
        <f t="shared" si="3"/>
        <v>10</v>
      </c>
      <c r="P43" s="31"/>
      <c r="Q43" s="42"/>
      <c r="R43" s="33"/>
      <c r="S43" s="30">
        <f t="shared" si="4"/>
        <v>0</v>
      </c>
      <c r="T43" s="34"/>
      <c r="U43" s="34"/>
      <c r="V43" s="35">
        <v>155</v>
      </c>
      <c r="W43" s="36">
        <f t="shared" si="5"/>
        <v>10</v>
      </c>
      <c r="X43" s="37"/>
      <c r="Y43" s="49">
        <v>40</v>
      </c>
      <c r="Z43" s="38">
        <f t="shared" si="6"/>
        <v>451</v>
      </c>
    </row>
    <row r="44" spans="1:26" x14ac:dyDescent="0.25">
      <c r="A44" s="39">
        <v>37</v>
      </c>
      <c r="B44" s="40" t="s">
        <v>61</v>
      </c>
      <c r="C44" s="21">
        <f>VLOOKUP(D44,'[1]Tabelen Masters'!C$4:D94,2,FALSE)</f>
        <v>0.75</v>
      </c>
      <c r="D44" s="57">
        <v>23</v>
      </c>
      <c r="E44" s="23">
        <f t="shared" si="0"/>
        <v>0.92</v>
      </c>
      <c r="F44" s="24">
        <v>97</v>
      </c>
      <c r="G44" s="25">
        <f t="shared" si="1"/>
        <v>10</v>
      </c>
      <c r="H44" s="26"/>
      <c r="I44" s="31"/>
      <c r="J44" s="24">
        <v>76</v>
      </c>
      <c r="K44" s="28">
        <f t="shared" si="2"/>
        <v>10</v>
      </c>
      <c r="L44" s="42"/>
      <c r="M44" s="27">
        <v>22</v>
      </c>
      <c r="N44" s="30">
        <v>72</v>
      </c>
      <c r="O44" s="30">
        <f t="shared" si="3"/>
        <v>10</v>
      </c>
      <c r="P44" s="31"/>
      <c r="Q44" s="32">
        <v>20</v>
      </c>
      <c r="R44" s="33">
        <v>77</v>
      </c>
      <c r="S44" s="30">
        <f t="shared" si="4"/>
        <v>10</v>
      </c>
      <c r="T44" s="34"/>
      <c r="U44" s="35">
        <v>18</v>
      </c>
      <c r="V44" s="55">
        <v>75</v>
      </c>
      <c r="W44" s="36">
        <f t="shared" si="5"/>
        <v>10</v>
      </c>
      <c r="X44" s="37"/>
      <c r="Y44" s="49">
        <v>17</v>
      </c>
      <c r="Z44" s="38">
        <f t="shared" si="6"/>
        <v>447</v>
      </c>
    </row>
    <row r="45" spans="1:26" x14ac:dyDescent="0.25">
      <c r="A45" s="39">
        <v>38</v>
      </c>
      <c r="B45" s="40" t="s">
        <v>62</v>
      </c>
      <c r="C45" s="21">
        <f>VLOOKUP(D45,'[1]Tabelen Masters'!C$4:D124,2,FALSE)</f>
        <v>1.25</v>
      </c>
      <c r="D45" s="58">
        <v>33</v>
      </c>
      <c r="E45" s="23">
        <f t="shared" si="0"/>
        <v>1.32</v>
      </c>
      <c r="F45" s="24">
        <v>87</v>
      </c>
      <c r="G45" s="25">
        <f t="shared" si="1"/>
        <v>10</v>
      </c>
      <c r="H45" s="45"/>
      <c r="I45" s="31"/>
      <c r="J45" s="24">
        <v>87</v>
      </c>
      <c r="K45" s="28">
        <f t="shared" si="2"/>
        <v>10</v>
      </c>
      <c r="L45" s="42"/>
      <c r="M45" s="31"/>
      <c r="N45" s="30"/>
      <c r="O45" s="30">
        <f t="shared" si="3"/>
        <v>0</v>
      </c>
      <c r="P45" s="31"/>
      <c r="Q45" s="42"/>
      <c r="R45" s="33">
        <v>127</v>
      </c>
      <c r="S45" s="30">
        <f t="shared" si="4"/>
        <v>10</v>
      </c>
      <c r="T45" s="34"/>
      <c r="U45" s="35">
        <v>35</v>
      </c>
      <c r="V45" s="34">
        <v>80</v>
      </c>
      <c r="W45" s="36">
        <f t="shared" si="5"/>
        <v>10</v>
      </c>
      <c r="X45" s="37"/>
      <c r="Y45" s="26"/>
      <c r="Z45" s="38">
        <f t="shared" si="6"/>
        <v>421</v>
      </c>
    </row>
    <row r="46" spans="1:26" x14ac:dyDescent="0.25">
      <c r="A46" s="39">
        <v>39</v>
      </c>
      <c r="B46" s="40" t="s">
        <v>63</v>
      </c>
      <c r="C46" s="21">
        <f>VLOOKUP(D46,'[1]Tabelen Masters'!C$4:D127,2,FALSE)</f>
        <v>1.05</v>
      </c>
      <c r="D46" s="57">
        <v>28</v>
      </c>
      <c r="E46" s="23">
        <f t="shared" si="0"/>
        <v>1.1200000000000001</v>
      </c>
      <c r="F46" s="24">
        <v>62</v>
      </c>
      <c r="G46" s="25">
        <f t="shared" si="1"/>
        <v>10</v>
      </c>
      <c r="H46" s="45"/>
      <c r="I46" s="27">
        <v>26</v>
      </c>
      <c r="J46" s="24">
        <v>98</v>
      </c>
      <c r="K46" s="28">
        <f t="shared" si="2"/>
        <v>10</v>
      </c>
      <c r="L46" s="42"/>
      <c r="M46" s="31"/>
      <c r="N46" s="30">
        <v>88</v>
      </c>
      <c r="O46" s="30">
        <f t="shared" si="3"/>
        <v>10</v>
      </c>
      <c r="P46" s="31"/>
      <c r="Q46" s="42"/>
      <c r="R46" s="33">
        <v>109</v>
      </c>
      <c r="S46" s="30">
        <f t="shared" si="4"/>
        <v>10</v>
      </c>
      <c r="T46" s="34"/>
      <c r="U46" s="34"/>
      <c r="V46" s="34"/>
      <c r="W46" s="36">
        <f t="shared" si="5"/>
        <v>0</v>
      </c>
      <c r="X46" s="37"/>
      <c r="Y46" s="26"/>
      <c r="Z46" s="38">
        <f t="shared" si="6"/>
        <v>397</v>
      </c>
    </row>
    <row r="47" spans="1:26" x14ac:dyDescent="0.25">
      <c r="A47" s="39">
        <v>40</v>
      </c>
      <c r="B47" s="40" t="s">
        <v>64</v>
      </c>
      <c r="C47" s="21">
        <f>VLOOKUP(D47,'[1]Tabelen Masters'!C$4:D100,2,FALSE)</f>
        <v>0.95</v>
      </c>
      <c r="D47" s="57">
        <v>26</v>
      </c>
      <c r="E47" s="23">
        <f t="shared" si="0"/>
        <v>1.04</v>
      </c>
      <c r="F47" s="51">
        <v>151</v>
      </c>
      <c r="G47" s="25">
        <f t="shared" si="1"/>
        <v>10</v>
      </c>
      <c r="H47" s="26"/>
      <c r="I47" s="27">
        <v>30</v>
      </c>
      <c r="J47" s="24">
        <v>128</v>
      </c>
      <c r="K47" s="28">
        <f t="shared" si="2"/>
        <v>10</v>
      </c>
      <c r="L47" s="42"/>
      <c r="M47" s="27">
        <v>33</v>
      </c>
      <c r="N47" s="30"/>
      <c r="O47" s="30">
        <f t="shared" si="3"/>
        <v>0</v>
      </c>
      <c r="P47" s="31"/>
      <c r="Q47" s="42"/>
      <c r="R47" s="33"/>
      <c r="S47" s="30">
        <f t="shared" si="4"/>
        <v>0</v>
      </c>
      <c r="T47" s="34"/>
      <c r="U47" s="34"/>
      <c r="V47" s="34">
        <v>83</v>
      </c>
      <c r="W47" s="36">
        <f t="shared" si="5"/>
        <v>10</v>
      </c>
      <c r="X47" s="37"/>
      <c r="Y47" s="26"/>
      <c r="Z47" s="38">
        <f t="shared" si="6"/>
        <v>392</v>
      </c>
    </row>
    <row r="48" spans="1:26" x14ac:dyDescent="0.25">
      <c r="A48" s="19">
        <v>41</v>
      </c>
      <c r="B48" s="40" t="s">
        <v>65</v>
      </c>
      <c r="C48" s="21">
        <f>VLOOKUP(D48,'[1]Tabelen Masters'!C$4:D162,2,FALSE)</f>
        <v>1.55</v>
      </c>
      <c r="D48" s="57">
        <v>40</v>
      </c>
      <c r="E48" s="23">
        <f t="shared" si="0"/>
        <v>1.6</v>
      </c>
      <c r="F48" s="24">
        <v>0</v>
      </c>
      <c r="G48" s="25">
        <f t="shared" si="1"/>
        <v>0</v>
      </c>
      <c r="H48" s="26"/>
      <c r="I48" s="31"/>
      <c r="J48" s="24">
        <v>122</v>
      </c>
      <c r="K48" s="28">
        <f t="shared" si="2"/>
        <v>10</v>
      </c>
      <c r="L48" s="42">
        <v>14</v>
      </c>
      <c r="M48" s="27">
        <v>42</v>
      </c>
      <c r="N48" s="59">
        <v>120</v>
      </c>
      <c r="O48" s="30">
        <f t="shared" si="3"/>
        <v>10</v>
      </c>
      <c r="P48" s="31">
        <v>10</v>
      </c>
      <c r="Q48" s="32">
        <v>45</v>
      </c>
      <c r="R48" s="33">
        <v>81</v>
      </c>
      <c r="S48" s="30">
        <f t="shared" si="4"/>
        <v>10</v>
      </c>
      <c r="T48" s="34"/>
      <c r="U48" s="34"/>
      <c r="V48" s="34"/>
      <c r="W48" s="36">
        <f t="shared" si="5"/>
        <v>0</v>
      </c>
      <c r="X48" s="37"/>
      <c r="Y48" s="26"/>
      <c r="Z48" s="38">
        <f t="shared" si="6"/>
        <v>377</v>
      </c>
    </row>
    <row r="49" spans="1:26" x14ac:dyDescent="0.25">
      <c r="A49" s="39">
        <v>42</v>
      </c>
      <c r="B49" s="40" t="s">
        <v>66</v>
      </c>
      <c r="C49" s="21">
        <f>VLOOKUP(D49,'[1]Tabelen Masters'!C$4:D341,2,FALSE)</f>
        <v>1.05</v>
      </c>
      <c r="D49" s="57">
        <v>28</v>
      </c>
      <c r="E49" s="23">
        <f t="shared" si="0"/>
        <v>1.1200000000000001</v>
      </c>
      <c r="F49" s="24"/>
      <c r="G49" s="25">
        <f t="shared" si="1"/>
        <v>0</v>
      </c>
      <c r="H49" s="45"/>
      <c r="I49" s="31"/>
      <c r="J49" s="24"/>
      <c r="K49" s="28">
        <f t="shared" si="2"/>
        <v>0</v>
      </c>
      <c r="L49" s="31"/>
      <c r="M49" s="31"/>
      <c r="N49" s="30">
        <v>123</v>
      </c>
      <c r="O49" s="30">
        <f t="shared" si="3"/>
        <v>10</v>
      </c>
      <c r="P49" s="31">
        <v>8</v>
      </c>
      <c r="Q49" s="32">
        <v>30</v>
      </c>
      <c r="R49" s="33">
        <v>105</v>
      </c>
      <c r="S49" s="30">
        <f t="shared" si="4"/>
        <v>10</v>
      </c>
      <c r="T49" s="34"/>
      <c r="U49" s="34"/>
      <c r="V49" s="34">
        <v>85</v>
      </c>
      <c r="W49" s="36">
        <f t="shared" si="5"/>
        <v>10</v>
      </c>
      <c r="X49" s="37"/>
      <c r="Y49" s="26"/>
      <c r="Z49" s="38">
        <f t="shared" si="6"/>
        <v>351</v>
      </c>
    </row>
    <row r="50" spans="1:26" x14ac:dyDescent="0.25">
      <c r="A50" s="39">
        <v>43</v>
      </c>
      <c r="B50" s="40" t="s">
        <v>67</v>
      </c>
      <c r="C50" s="21">
        <f>VLOOKUP(D50,'[1]Tabelen Masters'!C$4:D133,2,FALSE)</f>
        <v>1.05</v>
      </c>
      <c r="D50" s="57">
        <v>28</v>
      </c>
      <c r="E50" s="23">
        <f t="shared" si="0"/>
        <v>1.1200000000000001</v>
      </c>
      <c r="F50" s="24">
        <v>92</v>
      </c>
      <c r="G50" s="25">
        <f t="shared" si="1"/>
        <v>10</v>
      </c>
      <c r="H50" s="26"/>
      <c r="I50" s="31"/>
      <c r="J50" s="24"/>
      <c r="K50" s="28">
        <f t="shared" si="2"/>
        <v>0</v>
      </c>
      <c r="L50" s="42"/>
      <c r="M50" s="31"/>
      <c r="N50" s="30">
        <v>121</v>
      </c>
      <c r="O50" s="30">
        <f t="shared" si="3"/>
        <v>10</v>
      </c>
      <c r="P50" s="31">
        <v>16</v>
      </c>
      <c r="Q50" s="32">
        <v>30</v>
      </c>
      <c r="R50" s="33">
        <v>78</v>
      </c>
      <c r="S50" s="30">
        <f t="shared" si="4"/>
        <v>10</v>
      </c>
      <c r="T50" s="34"/>
      <c r="U50" s="35">
        <v>28</v>
      </c>
      <c r="V50" s="34"/>
      <c r="W50" s="36">
        <f t="shared" si="5"/>
        <v>0</v>
      </c>
      <c r="X50" s="37"/>
      <c r="Y50" s="26"/>
      <c r="Z50" s="38">
        <f t="shared" si="6"/>
        <v>337</v>
      </c>
    </row>
    <row r="51" spans="1:26" x14ac:dyDescent="0.25">
      <c r="A51" s="39">
        <v>44</v>
      </c>
      <c r="B51" s="40" t="s">
        <v>68</v>
      </c>
      <c r="C51" s="21">
        <f>VLOOKUP(D51,'[1]Tabelen Masters'!C$4:D137,2,FALSE)</f>
        <v>1.45</v>
      </c>
      <c r="D51" s="57">
        <v>38</v>
      </c>
      <c r="E51" s="23">
        <f t="shared" si="0"/>
        <v>1.52</v>
      </c>
      <c r="F51" s="24">
        <v>78</v>
      </c>
      <c r="G51" s="25">
        <f t="shared" si="1"/>
        <v>10</v>
      </c>
      <c r="H51" s="45"/>
      <c r="I51" s="27">
        <v>35</v>
      </c>
      <c r="J51" s="24"/>
      <c r="K51" s="28">
        <f t="shared" si="2"/>
        <v>0</v>
      </c>
      <c r="L51" s="42"/>
      <c r="M51" s="31"/>
      <c r="N51" s="30">
        <v>90</v>
      </c>
      <c r="O51" s="30">
        <f t="shared" si="3"/>
        <v>10</v>
      </c>
      <c r="P51" s="31"/>
      <c r="Q51" s="42"/>
      <c r="R51" s="33">
        <v>91</v>
      </c>
      <c r="S51" s="30">
        <f t="shared" si="4"/>
        <v>10</v>
      </c>
      <c r="T51" s="34"/>
      <c r="U51" s="34"/>
      <c r="V51" s="34"/>
      <c r="W51" s="36">
        <f t="shared" si="5"/>
        <v>0</v>
      </c>
      <c r="X51" s="37"/>
      <c r="Y51" s="26"/>
      <c r="Z51" s="38">
        <f t="shared" si="6"/>
        <v>289</v>
      </c>
    </row>
    <row r="52" spans="1:26" x14ac:dyDescent="0.25">
      <c r="A52" s="39">
        <v>45</v>
      </c>
      <c r="B52" s="40" t="s">
        <v>69</v>
      </c>
      <c r="C52" s="21">
        <v>1.35</v>
      </c>
      <c r="D52" s="57">
        <v>35</v>
      </c>
      <c r="E52" s="23">
        <f t="shared" si="0"/>
        <v>1.4</v>
      </c>
      <c r="F52" s="24">
        <v>0</v>
      </c>
      <c r="G52" s="25">
        <f t="shared" si="1"/>
        <v>0</v>
      </c>
      <c r="H52" s="45"/>
      <c r="I52" s="31"/>
      <c r="J52" s="24">
        <v>88</v>
      </c>
      <c r="K52" s="28">
        <f t="shared" si="2"/>
        <v>10</v>
      </c>
      <c r="L52" s="31"/>
      <c r="M52" s="31"/>
      <c r="N52" s="30">
        <v>77</v>
      </c>
      <c r="O52" s="30">
        <f t="shared" si="3"/>
        <v>10</v>
      </c>
      <c r="P52" s="31"/>
      <c r="Q52" s="32">
        <v>33</v>
      </c>
      <c r="R52" s="33">
        <v>78</v>
      </c>
      <c r="S52" s="30">
        <f t="shared" si="4"/>
        <v>10</v>
      </c>
      <c r="T52" s="34"/>
      <c r="U52" s="35">
        <v>30</v>
      </c>
      <c r="V52" s="34"/>
      <c r="W52" s="36">
        <f t="shared" si="5"/>
        <v>0</v>
      </c>
      <c r="X52" s="37"/>
      <c r="Y52" s="26"/>
      <c r="Z52" s="38">
        <f t="shared" si="6"/>
        <v>273</v>
      </c>
    </row>
    <row r="53" spans="1:26" x14ac:dyDescent="0.25">
      <c r="A53" s="19">
        <v>46</v>
      </c>
      <c r="B53" s="40" t="s">
        <v>70</v>
      </c>
      <c r="C53" s="21">
        <f>VLOOKUP(D53,'[1]Tabelen Masters'!C$4:D134,2,FALSE)</f>
        <v>1.05</v>
      </c>
      <c r="D53" s="58">
        <v>28</v>
      </c>
      <c r="E53" s="23">
        <f t="shared" si="0"/>
        <v>1.1200000000000001</v>
      </c>
      <c r="F53" s="24">
        <v>107</v>
      </c>
      <c r="G53" s="25">
        <f t="shared" si="1"/>
        <v>10</v>
      </c>
      <c r="H53" s="26">
        <v>22</v>
      </c>
      <c r="I53" s="31"/>
      <c r="J53" s="24"/>
      <c r="K53" s="28">
        <f t="shared" si="2"/>
        <v>0</v>
      </c>
      <c r="L53" s="42"/>
      <c r="M53" s="31"/>
      <c r="N53" s="30"/>
      <c r="O53" s="30">
        <f t="shared" si="3"/>
        <v>0</v>
      </c>
      <c r="P53" s="31"/>
      <c r="Q53" s="42"/>
      <c r="R53" s="33">
        <v>101</v>
      </c>
      <c r="S53" s="30">
        <f t="shared" si="4"/>
        <v>10</v>
      </c>
      <c r="T53" s="34"/>
      <c r="U53" s="34"/>
      <c r="V53" s="34"/>
      <c r="W53" s="36">
        <f t="shared" si="5"/>
        <v>0</v>
      </c>
      <c r="X53" s="37"/>
      <c r="Y53" s="26"/>
      <c r="Z53" s="38">
        <f t="shared" si="6"/>
        <v>250</v>
      </c>
    </row>
    <row r="54" spans="1:26" x14ac:dyDescent="0.25">
      <c r="A54" s="39">
        <v>47</v>
      </c>
      <c r="B54" s="40" t="s">
        <v>71</v>
      </c>
      <c r="C54" s="21">
        <f>VLOOKUP(D54,'[1]Tabelen Masters'!C$4:D106,2,FALSE)</f>
        <v>0.85</v>
      </c>
      <c r="D54" s="57">
        <v>25</v>
      </c>
      <c r="E54" s="23">
        <f t="shared" si="0"/>
        <v>1</v>
      </c>
      <c r="F54" s="24"/>
      <c r="G54" s="25">
        <f t="shared" si="1"/>
        <v>0</v>
      </c>
      <c r="H54" s="45"/>
      <c r="I54" s="31"/>
      <c r="J54" s="24"/>
      <c r="K54" s="28">
        <f t="shared" si="2"/>
        <v>0</v>
      </c>
      <c r="L54" s="42"/>
      <c r="M54" s="31"/>
      <c r="N54" s="30">
        <v>104</v>
      </c>
      <c r="O54" s="30">
        <f t="shared" si="3"/>
        <v>10</v>
      </c>
      <c r="P54" s="31">
        <v>20</v>
      </c>
      <c r="Q54" s="42"/>
      <c r="R54" s="33">
        <v>82</v>
      </c>
      <c r="S54" s="30">
        <f t="shared" si="4"/>
        <v>10</v>
      </c>
      <c r="T54" s="34"/>
      <c r="U54" s="34"/>
      <c r="V54" s="34"/>
      <c r="W54" s="36">
        <f t="shared" si="5"/>
        <v>0</v>
      </c>
      <c r="X54" s="37"/>
      <c r="Y54" s="26"/>
      <c r="Z54" s="38">
        <f t="shared" si="6"/>
        <v>226</v>
      </c>
    </row>
    <row r="55" spans="1:26" x14ac:dyDescent="0.25">
      <c r="A55" s="39">
        <v>48</v>
      </c>
      <c r="B55" s="40" t="s">
        <v>72</v>
      </c>
      <c r="C55" s="21">
        <f>VLOOKUP(D55,'[1]Tabelen Masters'!C$4:D147,2,FALSE)</f>
        <v>1.25</v>
      </c>
      <c r="D55" s="57">
        <v>33</v>
      </c>
      <c r="E55" s="23">
        <f t="shared" si="0"/>
        <v>1.32</v>
      </c>
      <c r="F55" s="24"/>
      <c r="G55" s="25">
        <f t="shared" si="1"/>
        <v>0</v>
      </c>
      <c r="H55" s="26"/>
      <c r="I55" s="31"/>
      <c r="J55" s="24"/>
      <c r="K55" s="28">
        <f t="shared" si="2"/>
        <v>0</v>
      </c>
      <c r="L55" s="42"/>
      <c r="M55" s="31"/>
      <c r="N55" s="30">
        <v>104</v>
      </c>
      <c r="O55" s="30">
        <f t="shared" si="3"/>
        <v>10</v>
      </c>
      <c r="P55" s="31"/>
      <c r="Q55" s="42"/>
      <c r="R55" s="33">
        <v>87</v>
      </c>
      <c r="S55" s="30">
        <f t="shared" si="4"/>
        <v>10</v>
      </c>
      <c r="T55" s="34"/>
      <c r="U55" s="34"/>
      <c r="V55" s="34"/>
      <c r="W55" s="36">
        <f t="shared" si="5"/>
        <v>0</v>
      </c>
      <c r="X55" s="37"/>
      <c r="Y55" s="26"/>
      <c r="Z55" s="38">
        <f t="shared" si="6"/>
        <v>211</v>
      </c>
    </row>
    <row r="56" spans="1:26" x14ac:dyDescent="0.25">
      <c r="A56" s="39">
        <v>49</v>
      </c>
      <c r="B56" s="40" t="s">
        <v>73</v>
      </c>
      <c r="C56" s="21">
        <v>0.85</v>
      </c>
      <c r="D56" s="57">
        <v>25</v>
      </c>
      <c r="E56" s="23">
        <f t="shared" si="0"/>
        <v>1</v>
      </c>
      <c r="F56" s="24">
        <v>60</v>
      </c>
      <c r="G56" s="25">
        <f t="shared" si="1"/>
        <v>10</v>
      </c>
      <c r="H56" s="45"/>
      <c r="I56" s="27">
        <v>22</v>
      </c>
      <c r="J56" s="24">
        <v>108</v>
      </c>
      <c r="K56" s="28">
        <f t="shared" si="2"/>
        <v>10</v>
      </c>
      <c r="L56" s="31">
        <v>22</v>
      </c>
      <c r="M56" s="31"/>
      <c r="N56" s="30"/>
      <c r="O56" s="30">
        <f t="shared" si="3"/>
        <v>0</v>
      </c>
      <c r="P56" s="31"/>
      <c r="Q56" s="42"/>
      <c r="R56" s="33"/>
      <c r="S56" s="30">
        <f t="shared" si="4"/>
        <v>0</v>
      </c>
      <c r="T56" s="34"/>
      <c r="U56" s="34"/>
      <c r="V56" s="34"/>
      <c r="W56" s="36">
        <f t="shared" si="5"/>
        <v>0</v>
      </c>
      <c r="X56" s="37"/>
      <c r="Y56" s="26"/>
      <c r="Z56" s="38">
        <f t="shared" si="6"/>
        <v>210</v>
      </c>
    </row>
    <row r="57" spans="1:26" x14ac:dyDescent="0.25">
      <c r="A57" s="39">
        <v>50</v>
      </c>
      <c r="B57" s="40" t="s">
        <v>74</v>
      </c>
      <c r="C57" s="21">
        <f>VLOOKUP(D57,'[1]Tabelen Masters'!C$4:D159,2,FALSE)</f>
        <v>0.95</v>
      </c>
      <c r="D57" s="57">
        <v>26</v>
      </c>
      <c r="E57" s="23">
        <f t="shared" si="0"/>
        <v>1.04</v>
      </c>
      <c r="F57" s="24"/>
      <c r="G57" s="25">
        <f t="shared" si="1"/>
        <v>0</v>
      </c>
      <c r="H57" s="26"/>
      <c r="I57" s="31"/>
      <c r="J57" s="24"/>
      <c r="K57" s="28">
        <f t="shared" si="2"/>
        <v>0</v>
      </c>
      <c r="L57" s="42"/>
      <c r="M57" s="31"/>
      <c r="N57" s="30">
        <v>85</v>
      </c>
      <c r="O57" s="30">
        <f t="shared" si="3"/>
        <v>10</v>
      </c>
      <c r="P57" s="31"/>
      <c r="Q57" s="42"/>
      <c r="R57" s="33">
        <v>103</v>
      </c>
      <c r="S57" s="30">
        <f t="shared" si="4"/>
        <v>10</v>
      </c>
      <c r="T57" s="34"/>
      <c r="U57" s="34"/>
      <c r="V57" s="34"/>
      <c r="W57" s="36">
        <f t="shared" si="5"/>
        <v>0</v>
      </c>
      <c r="X57" s="37"/>
      <c r="Y57" s="26"/>
      <c r="Z57" s="38">
        <f t="shared" si="6"/>
        <v>208</v>
      </c>
    </row>
    <row r="58" spans="1:26" x14ac:dyDescent="0.25">
      <c r="A58" s="19">
        <v>51</v>
      </c>
      <c r="B58" s="50" t="s">
        <v>75</v>
      </c>
      <c r="C58" s="21">
        <f>VLOOKUP(D58,'[1]Tabelen Masters'!C$4:D229,2,FALSE)</f>
        <v>1.1499999999999999</v>
      </c>
      <c r="D58" s="57">
        <v>30</v>
      </c>
      <c r="E58" s="23">
        <f t="shared" si="0"/>
        <v>1.2</v>
      </c>
      <c r="F58" s="24">
        <v>0</v>
      </c>
      <c r="G58" s="25">
        <v>0</v>
      </c>
      <c r="H58" s="26"/>
      <c r="I58" s="60"/>
      <c r="J58" s="24"/>
      <c r="K58" s="28">
        <v>0</v>
      </c>
      <c r="L58" s="31"/>
      <c r="M58" s="31"/>
      <c r="N58" s="30"/>
      <c r="O58" s="30">
        <v>0</v>
      </c>
      <c r="P58" s="31"/>
      <c r="Q58" s="42"/>
      <c r="R58" s="33">
        <v>125</v>
      </c>
      <c r="S58" s="30"/>
      <c r="T58" s="34">
        <v>12</v>
      </c>
      <c r="U58" s="35">
        <v>33</v>
      </c>
      <c r="V58" s="55">
        <v>59</v>
      </c>
      <c r="W58" s="36"/>
      <c r="X58" s="37"/>
      <c r="Y58" s="49">
        <v>28</v>
      </c>
      <c r="Z58" s="38">
        <f t="shared" si="6"/>
        <v>196</v>
      </c>
    </row>
    <row r="59" spans="1:26" x14ac:dyDescent="0.25">
      <c r="A59" s="39">
        <v>52</v>
      </c>
      <c r="B59" s="40" t="s">
        <v>76</v>
      </c>
      <c r="C59" s="21">
        <f>VLOOKUP(D59,'[1]Tabelen Masters'!C$4:D118,2,FALSE)</f>
        <v>0.65</v>
      </c>
      <c r="D59" s="57">
        <v>22</v>
      </c>
      <c r="E59" s="23">
        <f t="shared" si="0"/>
        <v>0.88</v>
      </c>
      <c r="F59" s="24">
        <v>97</v>
      </c>
      <c r="G59" s="25">
        <f>IF(F59&lt;=1,0,10)</f>
        <v>10</v>
      </c>
      <c r="H59" s="45"/>
      <c r="I59" s="31"/>
      <c r="J59" s="24"/>
      <c r="K59" s="28">
        <f>IF(J59&lt;=1,0,10)</f>
        <v>0</v>
      </c>
      <c r="L59" s="42"/>
      <c r="M59" s="31"/>
      <c r="N59" s="30"/>
      <c r="O59" s="30">
        <f>IF(N59&lt;=1,0,10)</f>
        <v>0</v>
      </c>
      <c r="P59" s="31"/>
      <c r="Q59" s="42"/>
      <c r="R59" s="33"/>
      <c r="S59" s="30">
        <f t="shared" ref="S59:S66" si="7">IF(R59&lt;=1,0,10)</f>
        <v>0</v>
      </c>
      <c r="T59" s="34"/>
      <c r="U59" s="34"/>
      <c r="V59" s="55">
        <v>63</v>
      </c>
      <c r="W59" s="36">
        <f>IF(V59&lt;=1,0,10)</f>
        <v>10</v>
      </c>
      <c r="X59" s="37"/>
      <c r="Y59" s="49">
        <v>20</v>
      </c>
      <c r="Z59" s="38">
        <f t="shared" si="6"/>
        <v>180</v>
      </c>
    </row>
    <row r="60" spans="1:26" x14ac:dyDescent="0.25">
      <c r="A60" s="39">
        <v>53</v>
      </c>
      <c r="B60" s="61" t="s">
        <v>77</v>
      </c>
      <c r="C60" s="21">
        <f>VLOOKUP(D60,'[1]Tabelen Masters'!C$4:D345,2,FALSE)</f>
        <v>1.05</v>
      </c>
      <c r="D60" s="46">
        <v>28</v>
      </c>
      <c r="E60" s="23">
        <f t="shared" si="0"/>
        <v>1.1200000000000001</v>
      </c>
      <c r="F60" s="24"/>
      <c r="G60" s="25">
        <f>IF(F60&lt;=1,0,10)</f>
        <v>0</v>
      </c>
      <c r="H60" s="45"/>
      <c r="I60" s="31"/>
      <c r="J60" s="24"/>
      <c r="K60" s="28">
        <f>IF(J60&lt;=1,0,10)</f>
        <v>0</v>
      </c>
      <c r="L60" s="31"/>
      <c r="M60" s="31"/>
      <c r="N60" s="30">
        <v>132</v>
      </c>
      <c r="O60" s="30">
        <f>IF(N60&lt;=1,0,10)</f>
        <v>10</v>
      </c>
      <c r="P60" s="31">
        <v>28</v>
      </c>
      <c r="Q60" s="32">
        <v>30</v>
      </c>
      <c r="R60" s="33"/>
      <c r="S60" s="30">
        <f t="shared" si="7"/>
        <v>0</v>
      </c>
      <c r="T60" s="34"/>
      <c r="U60" s="34"/>
      <c r="V60" s="34"/>
      <c r="W60" s="36">
        <f>IF(V60&lt;=1,0,10)</f>
        <v>0</v>
      </c>
      <c r="X60" s="37"/>
      <c r="Y60" s="26"/>
      <c r="Z60" s="38">
        <f t="shared" si="6"/>
        <v>170</v>
      </c>
    </row>
    <row r="61" spans="1:26" x14ac:dyDescent="0.25">
      <c r="A61" s="39">
        <v>54</v>
      </c>
      <c r="B61" s="40" t="s">
        <v>78</v>
      </c>
      <c r="C61" s="21">
        <f>VLOOKUP(D61,'[1]Tabelen Masters'!C$4:D276,2,FALSE)</f>
        <v>1.45</v>
      </c>
      <c r="D61" s="46">
        <v>38</v>
      </c>
      <c r="E61" s="23">
        <f t="shared" si="0"/>
        <v>1.52</v>
      </c>
      <c r="F61" s="24">
        <v>0</v>
      </c>
      <c r="G61" s="25">
        <f>IF(F61&lt;=1,0,10)</f>
        <v>0</v>
      </c>
      <c r="H61" s="26"/>
      <c r="I61" s="60"/>
      <c r="J61" s="24"/>
      <c r="K61" s="28">
        <f>IF(J61&lt;=1,0,10)</f>
        <v>0</v>
      </c>
      <c r="L61" s="31"/>
      <c r="M61" s="31"/>
      <c r="N61" s="30"/>
      <c r="O61" s="30">
        <f>IF(N61&lt;=1,0,10)</f>
        <v>0</v>
      </c>
      <c r="P61" s="31"/>
      <c r="Q61" s="42"/>
      <c r="R61" s="33">
        <v>68</v>
      </c>
      <c r="S61" s="30">
        <f t="shared" si="7"/>
        <v>10</v>
      </c>
      <c r="T61" s="34"/>
      <c r="U61" s="35">
        <v>35</v>
      </c>
      <c r="V61" s="34">
        <v>80</v>
      </c>
      <c r="W61" s="36">
        <f>IF(V61&lt;=1,0,10)</f>
        <v>10</v>
      </c>
      <c r="X61" s="37"/>
      <c r="Y61" s="26"/>
      <c r="Z61" s="38">
        <f t="shared" si="6"/>
        <v>168</v>
      </c>
    </row>
    <row r="62" spans="1:26" x14ac:dyDescent="0.25">
      <c r="A62" s="39">
        <v>55</v>
      </c>
      <c r="B62" s="40" t="s">
        <v>79</v>
      </c>
      <c r="C62" s="21">
        <f>VLOOKUP(D62,'[1]Tabelen Masters'!C$4:D143,2,FALSE)</f>
        <v>1.35</v>
      </c>
      <c r="D62" s="46">
        <v>35</v>
      </c>
      <c r="E62" s="23">
        <f t="shared" si="0"/>
        <v>1.4</v>
      </c>
      <c r="F62" s="24"/>
      <c r="G62" s="25">
        <f>IF(F62&lt;=1,0,10)</f>
        <v>0</v>
      </c>
      <c r="H62" s="26"/>
      <c r="I62" s="31"/>
      <c r="J62" s="24">
        <v>147</v>
      </c>
      <c r="K62" s="28">
        <f>IF(J62&lt;=1,0,10)</f>
        <v>10</v>
      </c>
      <c r="L62" s="42">
        <v>10</v>
      </c>
      <c r="M62" s="27">
        <v>40</v>
      </c>
      <c r="N62" s="30"/>
      <c r="O62" s="30">
        <f>IF(N62&lt;=1,0,10)</f>
        <v>0</v>
      </c>
      <c r="P62" s="31"/>
      <c r="Q62" s="42"/>
      <c r="R62" s="33"/>
      <c r="S62" s="30">
        <f t="shared" si="7"/>
        <v>0</v>
      </c>
      <c r="T62" s="34"/>
      <c r="U62" s="34"/>
      <c r="V62" s="34"/>
      <c r="W62" s="36">
        <f>IF(V62&lt;=1,0,10)</f>
        <v>0</v>
      </c>
      <c r="X62" s="37"/>
      <c r="Y62" s="26"/>
      <c r="Z62" s="38">
        <f t="shared" si="6"/>
        <v>167</v>
      </c>
    </row>
    <row r="63" spans="1:26" x14ac:dyDescent="0.25">
      <c r="A63" s="19">
        <v>56</v>
      </c>
      <c r="B63" s="40" t="s">
        <v>80</v>
      </c>
      <c r="C63" s="21">
        <v>0.85</v>
      </c>
      <c r="D63" s="46">
        <v>25</v>
      </c>
      <c r="E63" s="23">
        <f t="shared" si="0"/>
        <v>1</v>
      </c>
      <c r="F63" s="24">
        <v>0</v>
      </c>
      <c r="G63" s="25">
        <f>IF(F63&lt;=1,0,10)</f>
        <v>0</v>
      </c>
      <c r="H63" s="45"/>
      <c r="I63" s="60"/>
      <c r="J63" s="24"/>
      <c r="K63" s="28">
        <f>IF(J63&lt;=1,0,10)</f>
        <v>0</v>
      </c>
      <c r="L63" s="60"/>
      <c r="M63" s="31"/>
      <c r="N63" s="30"/>
      <c r="O63" s="30">
        <f>IF(N63&lt;=1,0,10)</f>
        <v>0</v>
      </c>
      <c r="P63" s="31"/>
      <c r="Q63" s="42"/>
      <c r="R63" s="33">
        <v>126</v>
      </c>
      <c r="S63" s="30">
        <f t="shared" si="7"/>
        <v>10</v>
      </c>
      <c r="T63" s="34">
        <v>30</v>
      </c>
      <c r="U63" s="35">
        <v>26</v>
      </c>
      <c r="V63" s="34"/>
      <c r="W63" s="36">
        <f>IF(V63&lt;=1,0,10)</f>
        <v>0</v>
      </c>
      <c r="X63" s="37"/>
      <c r="Y63" s="26"/>
      <c r="Z63" s="38">
        <f t="shared" si="6"/>
        <v>166</v>
      </c>
    </row>
    <row r="64" spans="1:26" x14ac:dyDescent="0.25">
      <c r="A64" s="39">
        <v>57</v>
      </c>
      <c r="B64" s="40" t="s">
        <v>81</v>
      </c>
      <c r="C64" s="21">
        <f>VLOOKUP(D64,'[1]Tabelen Masters'!C$4:D103,2,FALSE)</f>
        <v>0.75</v>
      </c>
      <c r="D64" s="46">
        <v>23</v>
      </c>
      <c r="E64" s="23">
        <f t="shared" si="0"/>
        <v>0.92</v>
      </c>
      <c r="F64" s="56"/>
      <c r="G64" s="25">
        <v>0</v>
      </c>
      <c r="H64" s="45"/>
      <c r="I64" s="31"/>
      <c r="J64" s="24"/>
      <c r="K64" s="28">
        <v>0</v>
      </c>
      <c r="L64" s="42"/>
      <c r="M64" s="31"/>
      <c r="N64" s="30"/>
      <c r="O64" s="30">
        <v>0</v>
      </c>
      <c r="P64" s="31"/>
      <c r="Q64" s="42"/>
      <c r="R64" s="33">
        <v>143</v>
      </c>
      <c r="S64" s="30">
        <f t="shared" si="7"/>
        <v>10</v>
      </c>
      <c r="T64" s="34">
        <v>8</v>
      </c>
      <c r="U64" s="35">
        <v>26</v>
      </c>
      <c r="V64" s="34"/>
      <c r="W64" s="36"/>
      <c r="X64" s="37"/>
      <c r="Y64" s="26"/>
      <c r="Z64" s="38">
        <f t="shared" si="6"/>
        <v>161</v>
      </c>
    </row>
    <row r="65" spans="1:26" x14ac:dyDescent="0.25">
      <c r="A65" s="39">
        <v>58</v>
      </c>
      <c r="B65" s="40" t="s">
        <v>82</v>
      </c>
      <c r="C65" s="21">
        <f>VLOOKUP(D65,'[1]Tabelen Masters'!C$4:D221,2,FALSE)</f>
        <v>0.75</v>
      </c>
      <c r="D65" s="46">
        <v>23</v>
      </c>
      <c r="E65" s="23">
        <f t="shared" si="0"/>
        <v>0.92</v>
      </c>
      <c r="F65" s="24"/>
      <c r="G65" s="25">
        <f>IF(F65&lt;=1,0,10)</f>
        <v>0</v>
      </c>
      <c r="H65" s="26"/>
      <c r="I65" s="31"/>
      <c r="J65" s="24"/>
      <c r="K65" s="28">
        <f>IF(J65&lt;=1,0,10)</f>
        <v>0</v>
      </c>
      <c r="L65" s="31"/>
      <c r="M65" s="31"/>
      <c r="N65" s="30">
        <v>65</v>
      </c>
      <c r="O65" s="30">
        <f>IF(N65&lt;=1,0,10)</f>
        <v>10</v>
      </c>
      <c r="P65" s="31"/>
      <c r="Q65" s="32">
        <v>22</v>
      </c>
      <c r="R65" s="33">
        <v>75</v>
      </c>
      <c r="S65" s="30">
        <f t="shared" si="7"/>
        <v>10</v>
      </c>
      <c r="T65" s="34"/>
      <c r="U65" s="35">
        <v>20</v>
      </c>
      <c r="V65" s="34"/>
      <c r="W65" s="36">
        <f>IF(V65&lt;=1,0,10)</f>
        <v>0</v>
      </c>
      <c r="X65" s="37"/>
      <c r="Y65" s="26"/>
      <c r="Z65" s="38">
        <f t="shared" si="6"/>
        <v>160</v>
      </c>
    </row>
    <row r="66" spans="1:26" x14ac:dyDescent="0.25">
      <c r="A66" s="39">
        <v>59</v>
      </c>
      <c r="B66" s="40" t="s">
        <v>83</v>
      </c>
      <c r="C66" s="21">
        <f>VLOOKUP(D66,'[1]Tabelen Masters'!C$4:D351,2,FALSE)</f>
        <v>0.32</v>
      </c>
      <c r="D66" s="46">
        <v>14</v>
      </c>
      <c r="E66" s="23">
        <f>D67/25</f>
        <v>1</v>
      </c>
      <c r="F66" s="24">
        <v>0</v>
      </c>
      <c r="G66" s="25">
        <f>IF(F66&lt;=1,0,10)</f>
        <v>0</v>
      </c>
      <c r="H66" s="45"/>
      <c r="I66" s="31"/>
      <c r="J66" s="24">
        <v>126</v>
      </c>
      <c r="K66" s="28">
        <f>IF(J66&lt;=1,0,10)</f>
        <v>10</v>
      </c>
      <c r="L66" s="43">
        <v>24</v>
      </c>
      <c r="M66" s="27">
        <v>17</v>
      </c>
      <c r="N66" s="30"/>
      <c r="O66" s="30">
        <f>IF(N66&lt;=1,0,10)</f>
        <v>0</v>
      </c>
      <c r="P66" s="31"/>
      <c r="Q66" s="42"/>
      <c r="R66" s="33"/>
      <c r="S66" s="30">
        <f t="shared" si="7"/>
        <v>0</v>
      </c>
      <c r="T66" s="34"/>
      <c r="U66" s="34"/>
      <c r="V66" s="34"/>
      <c r="W66" s="36">
        <f>IF(V66&lt;=1,0,10)</f>
        <v>0</v>
      </c>
      <c r="X66" s="37"/>
      <c r="Y66" s="26"/>
      <c r="Z66" s="38">
        <f t="shared" si="6"/>
        <v>160</v>
      </c>
    </row>
    <row r="67" spans="1:26" x14ac:dyDescent="0.25">
      <c r="A67" s="39">
        <v>60</v>
      </c>
      <c r="B67" s="40" t="s">
        <v>84</v>
      </c>
      <c r="C67" s="21">
        <f>VLOOKUP(D67,'[1]Tabelen Masters'!C$4:D205,2,FALSE)</f>
        <v>0.85</v>
      </c>
      <c r="D67" s="46">
        <v>25</v>
      </c>
      <c r="E67" s="23">
        <f t="shared" ref="E67:E94" si="8">D67/25</f>
        <v>1</v>
      </c>
      <c r="F67" s="24"/>
      <c r="G67" s="25">
        <v>0</v>
      </c>
      <c r="H67" s="26"/>
      <c r="I67" s="31"/>
      <c r="J67" s="24"/>
      <c r="K67" s="28">
        <v>0</v>
      </c>
      <c r="L67" s="31"/>
      <c r="M67" s="31"/>
      <c r="N67" s="30"/>
      <c r="O67" s="30">
        <v>0</v>
      </c>
      <c r="P67" s="31"/>
      <c r="Q67" s="42"/>
      <c r="R67" s="33">
        <v>132</v>
      </c>
      <c r="S67" s="30"/>
      <c r="T67" s="34">
        <v>18</v>
      </c>
      <c r="U67" s="35">
        <v>26</v>
      </c>
      <c r="V67" s="34"/>
      <c r="W67" s="36"/>
      <c r="X67" s="37"/>
      <c r="Y67" s="26"/>
      <c r="Z67" s="38">
        <f t="shared" si="6"/>
        <v>150</v>
      </c>
    </row>
    <row r="68" spans="1:26" x14ac:dyDescent="0.25">
      <c r="A68" s="19">
        <v>61</v>
      </c>
      <c r="B68" s="40" t="s">
        <v>85</v>
      </c>
      <c r="C68" s="21">
        <f>VLOOKUP(D68,'[1]Tabelen Masters'!C$4:D342,2,FALSE)</f>
        <v>1.35</v>
      </c>
      <c r="D68" s="46">
        <v>35</v>
      </c>
      <c r="E68" s="23">
        <f t="shared" si="8"/>
        <v>1.4</v>
      </c>
      <c r="F68" s="24">
        <v>0</v>
      </c>
      <c r="G68" s="25">
        <f t="shared" ref="G68:G94" si="9">IF(F68&lt;=1,0,10)</f>
        <v>0</v>
      </c>
      <c r="H68" s="45"/>
      <c r="I68" s="31"/>
      <c r="J68" s="24">
        <v>125</v>
      </c>
      <c r="K68" s="28">
        <f t="shared" ref="K68:K94" si="10">IF(J68&lt;=1,0,10)</f>
        <v>10</v>
      </c>
      <c r="L68" s="42"/>
      <c r="M68" s="27">
        <v>38</v>
      </c>
      <c r="N68" s="30"/>
      <c r="O68" s="30">
        <f t="shared" ref="O68:O94" si="11">IF(N68&lt;=1,0,10)</f>
        <v>0</v>
      </c>
      <c r="P68" s="31"/>
      <c r="Q68" s="42"/>
      <c r="R68" s="33"/>
      <c r="S68" s="30">
        <f t="shared" ref="S68:S94" si="12">IF(R68&lt;=1,0,10)</f>
        <v>0</v>
      </c>
      <c r="T68" s="34"/>
      <c r="U68" s="34"/>
      <c r="V68" s="34"/>
      <c r="W68" s="36">
        <f t="shared" ref="W68:W94" si="13">IF(V68&lt;=1,0,10)</f>
        <v>0</v>
      </c>
      <c r="X68" s="37"/>
      <c r="Y68" s="26"/>
      <c r="Z68" s="38">
        <f t="shared" si="6"/>
        <v>135</v>
      </c>
    </row>
    <row r="69" spans="1:26" x14ac:dyDescent="0.25">
      <c r="A69" s="39">
        <v>62</v>
      </c>
      <c r="B69" s="62" t="s">
        <v>86</v>
      </c>
      <c r="C69" s="21">
        <f>VLOOKUP(D69,'[1]Tabelen Masters'!C$4:D109,2,FALSE)</f>
        <v>1.05</v>
      </c>
      <c r="D69" s="46">
        <v>28</v>
      </c>
      <c r="E69" s="23">
        <f t="shared" si="8"/>
        <v>1.1200000000000001</v>
      </c>
      <c r="F69" s="24">
        <v>121</v>
      </c>
      <c r="G69" s="25">
        <f t="shared" si="9"/>
        <v>10</v>
      </c>
      <c r="H69" s="45"/>
      <c r="I69" s="27">
        <v>30</v>
      </c>
      <c r="J69" s="24"/>
      <c r="K69" s="28">
        <f t="shared" si="10"/>
        <v>0</v>
      </c>
      <c r="L69" s="42"/>
      <c r="M69" s="31"/>
      <c r="N69" s="30"/>
      <c r="O69" s="30">
        <f t="shared" si="11"/>
        <v>0</v>
      </c>
      <c r="P69" s="31"/>
      <c r="Q69" s="42"/>
      <c r="R69" s="33"/>
      <c r="S69" s="30">
        <f t="shared" si="12"/>
        <v>0</v>
      </c>
      <c r="T69" s="34"/>
      <c r="U69" s="34"/>
      <c r="V69" s="34"/>
      <c r="W69" s="36">
        <f t="shared" si="13"/>
        <v>0</v>
      </c>
      <c r="X69" s="37"/>
      <c r="Y69" s="26"/>
      <c r="Z69" s="38">
        <f t="shared" si="6"/>
        <v>131</v>
      </c>
    </row>
    <row r="70" spans="1:26" x14ac:dyDescent="0.25">
      <c r="A70" s="39">
        <v>63</v>
      </c>
      <c r="B70" s="40" t="s">
        <v>87</v>
      </c>
      <c r="C70" s="21">
        <f>VLOOKUP(D70,'[1]Tabelen Masters'!C$4:D340,2,FALSE)</f>
        <v>0.42</v>
      </c>
      <c r="D70" s="46">
        <v>17</v>
      </c>
      <c r="E70" s="23">
        <f t="shared" si="8"/>
        <v>0.68</v>
      </c>
      <c r="F70" s="24"/>
      <c r="G70" s="25">
        <f t="shared" si="9"/>
        <v>0</v>
      </c>
      <c r="H70" s="45"/>
      <c r="I70" s="31"/>
      <c r="J70" s="24"/>
      <c r="K70" s="28">
        <f t="shared" si="10"/>
        <v>0</v>
      </c>
      <c r="L70" s="31"/>
      <c r="M70" s="31"/>
      <c r="N70" s="59">
        <v>120</v>
      </c>
      <c r="O70" s="30">
        <f t="shared" si="11"/>
        <v>10</v>
      </c>
      <c r="P70" s="31"/>
      <c r="Q70" s="32">
        <v>18</v>
      </c>
      <c r="R70" s="33"/>
      <c r="S70" s="30">
        <f t="shared" si="12"/>
        <v>0</v>
      </c>
      <c r="T70" s="34"/>
      <c r="U70" s="34"/>
      <c r="V70" s="34"/>
      <c r="W70" s="36">
        <f t="shared" si="13"/>
        <v>0</v>
      </c>
      <c r="X70" s="37"/>
      <c r="Y70" s="26"/>
      <c r="Z70" s="38">
        <f t="shared" si="6"/>
        <v>130</v>
      </c>
    </row>
    <row r="71" spans="1:26" x14ac:dyDescent="0.25">
      <c r="A71" s="39">
        <v>64</v>
      </c>
      <c r="B71" s="40" t="s">
        <v>88</v>
      </c>
      <c r="C71" s="21">
        <f>VLOOKUP(D71,'[1]Tabelen Masters'!C$4:D300,2,FALSE)</f>
        <v>1.45</v>
      </c>
      <c r="D71" s="46">
        <v>38</v>
      </c>
      <c r="E71" s="23">
        <f t="shared" si="8"/>
        <v>1.52</v>
      </c>
      <c r="F71" s="24">
        <v>0</v>
      </c>
      <c r="G71" s="25">
        <f t="shared" si="9"/>
        <v>0</v>
      </c>
      <c r="H71" s="45"/>
      <c r="I71" s="31"/>
      <c r="J71" s="24">
        <v>110</v>
      </c>
      <c r="K71" s="28">
        <f t="shared" si="10"/>
        <v>10</v>
      </c>
      <c r="L71" s="42">
        <v>8</v>
      </c>
      <c r="M71" s="31"/>
      <c r="N71" s="30"/>
      <c r="O71" s="30">
        <f t="shared" si="11"/>
        <v>0</v>
      </c>
      <c r="P71" s="31"/>
      <c r="Q71" s="42"/>
      <c r="R71" s="33"/>
      <c r="S71" s="30">
        <f t="shared" si="12"/>
        <v>0</v>
      </c>
      <c r="T71" s="34"/>
      <c r="U71" s="34"/>
      <c r="V71" s="34"/>
      <c r="W71" s="36">
        <f t="shared" si="13"/>
        <v>0</v>
      </c>
      <c r="X71" s="37"/>
      <c r="Y71" s="26"/>
      <c r="Z71" s="38">
        <f t="shared" si="6"/>
        <v>128</v>
      </c>
    </row>
    <row r="72" spans="1:26" x14ac:dyDescent="0.25">
      <c r="A72" s="39">
        <v>65</v>
      </c>
      <c r="B72" s="40" t="s">
        <v>89</v>
      </c>
      <c r="C72" s="21">
        <f>VLOOKUP(D72,'[1]Tabelen Masters'!C$4:D340,2,FALSE)</f>
        <v>1.65</v>
      </c>
      <c r="D72" s="46">
        <v>42</v>
      </c>
      <c r="E72" s="23">
        <f t="shared" si="8"/>
        <v>1.68</v>
      </c>
      <c r="F72" s="24">
        <v>0</v>
      </c>
      <c r="G72" s="25">
        <f t="shared" si="9"/>
        <v>0</v>
      </c>
      <c r="H72" s="45"/>
      <c r="I72" s="31"/>
      <c r="J72" s="24">
        <v>117</v>
      </c>
      <c r="K72" s="28">
        <f t="shared" si="10"/>
        <v>10</v>
      </c>
      <c r="L72" s="42"/>
      <c r="M72" s="31"/>
      <c r="N72" s="30"/>
      <c r="O72" s="30">
        <f t="shared" si="11"/>
        <v>0</v>
      </c>
      <c r="P72" s="31"/>
      <c r="Q72" s="42"/>
      <c r="R72" s="33"/>
      <c r="S72" s="30">
        <f t="shared" si="12"/>
        <v>0</v>
      </c>
      <c r="T72" s="34"/>
      <c r="U72" s="34"/>
      <c r="V72" s="34"/>
      <c r="W72" s="36">
        <f t="shared" si="13"/>
        <v>0</v>
      </c>
      <c r="X72" s="37"/>
      <c r="Y72" s="26"/>
      <c r="Z72" s="38">
        <f t="shared" ref="Z72:Z94" si="14">F72+G72+H72+J72+K72+L72+N72+O72+R72+S72+V72+W72+X72+P72+T72</f>
        <v>127</v>
      </c>
    </row>
    <row r="73" spans="1:26" x14ac:dyDescent="0.25">
      <c r="A73" s="19">
        <v>66</v>
      </c>
      <c r="B73" s="40" t="s">
        <v>90</v>
      </c>
      <c r="C73" s="21">
        <f>VLOOKUP(D73,'[1]Tabelen Masters'!C$4:D95,2,FALSE)</f>
        <v>0.95</v>
      </c>
      <c r="D73" s="46">
        <v>26</v>
      </c>
      <c r="E73" s="23">
        <f t="shared" si="8"/>
        <v>1.04</v>
      </c>
      <c r="F73" s="24"/>
      <c r="G73" s="25">
        <f t="shared" si="9"/>
        <v>0</v>
      </c>
      <c r="H73" s="26"/>
      <c r="I73" s="31"/>
      <c r="J73" s="24"/>
      <c r="K73" s="28">
        <f t="shared" si="10"/>
        <v>0</v>
      </c>
      <c r="L73" s="42"/>
      <c r="M73" s="31"/>
      <c r="N73" s="30"/>
      <c r="O73" s="30">
        <f t="shared" si="11"/>
        <v>0</v>
      </c>
      <c r="P73" s="31"/>
      <c r="Q73" s="42"/>
      <c r="R73" s="33">
        <v>115</v>
      </c>
      <c r="S73" s="30">
        <f t="shared" si="12"/>
        <v>10</v>
      </c>
      <c r="T73" s="34"/>
      <c r="U73" s="34"/>
      <c r="V73" s="34"/>
      <c r="W73" s="36">
        <f t="shared" si="13"/>
        <v>0</v>
      </c>
      <c r="X73" s="37"/>
      <c r="Y73" s="26"/>
      <c r="Z73" s="38">
        <f t="shared" si="14"/>
        <v>125</v>
      </c>
    </row>
    <row r="74" spans="1:26" x14ac:dyDescent="0.25">
      <c r="A74" s="39">
        <v>67</v>
      </c>
      <c r="B74" s="40" t="s">
        <v>91</v>
      </c>
      <c r="C74" s="21">
        <f>VLOOKUP(D74,'[1]Tabelen Masters'!C$4:D140,2,FALSE)</f>
        <v>1.25</v>
      </c>
      <c r="D74" s="46">
        <v>33</v>
      </c>
      <c r="E74" s="23">
        <f t="shared" si="8"/>
        <v>1.32</v>
      </c>
      <c r="F74" s="24"/>
      <c r="G74" s="25">
        <f t="shared" si="9"/>
        <v>0</v>
      </c>
      <c r="H74" s="26"/>
      <c r="I74" s="31"/>
      <c r="J74" s="24"/>
      <c r="K74" s="28">
        <f t="shared" si="10"/>
        <v>0</v>
      </c>
      <c r="L74" s="42"/>
      <c r="M74" s="31"/>
      <c r="N74" s="30"/>
      <c r="O74" s="30">
        <f t="shared" si="11"/>
        <v>0</v>
      </c>
      <c r="P74" s="31"/>
      <c r="Q74" s="42"/>
      <c r="R74" s="33">
        <v>110</v>
      </c>
      <c r="S74" s="30">
        <f t="shared" si="12"/>
        <v>10</v>
      </c>
      <c r="T74" s="34"/>
      <c r="U74" s="34"/>
      <c r="V74" s="34"/>
      <c r="W74" s="36">
        <f t="shared" si="13"/>
        <v>0</v>
      </c>
      <c r="X74" s="37"/>
      <c r="Y74" s="26"/>
      <c r="Z74" s="38">
        <f t="shared" si="14"/>
        <v>120</v>
      </c>
    </row>
    <row r="75" spans="1:26" x14ac:dyDescent="0.25">
      <c r="A75" s="39">
        <v>68</v>
      </c>
      <c r="B75" s="40" t="s">
        <v>92</v>
      </c>
      <c r="C75" s="21">
        <f>VLOOKUP(D75,'[1]Tabelen Masters'!C$4:D338,2,FALSE)</f>
        <v>0.85</v>
      </c>
      <c r="D75" s="46">
        <v>25</v>
      </c>
      <c r="E75" s="23">
        <f t="shared" si="8"/>
        <v>1</v>
      </c>
      <c r="F75" s="24">
        <v>0</v>
      </c>
      <c r="G75" s="25">
        <f t="shared" si="9"/>
        <v>0</v>
      </c>
      <c r="H75" s="45"/>
      <c r="I75" s="31"/>
      <c r="J75" s="24">
        <v>108</v>
      </c>
      <c r="K75" s="28">
        <f t="shared" si="10"/>
        <v>10</v>
      </c>
      <c r="L75" s="31"/>
      <c r="M75" s="31"/>
      <c r="N75" s="30"/>
      <c r="O75" s="30">
        <f t="shared" si="11"/>
        <v>0</v>
      </c>
      <c r="P75" s="31"/>
      <c r="Q75" s="42"/>
      <c r="R75" s="33"/>
      <c r="S75" s="30">
        <f t="shared" si="12"/>
        <v>0</v>
      </c>
      <c r="T75" s="34"/>
      <c r="U75" s="34"/>
      <c r="V75" s="34"/>
      <c r="W75" s="36">
        <f t="shared" si="13"/>
        <v>0</v>
      </c>
      <c r="X75" s="37"/>
      <c r="Y75" s="26"/>
      <c r="Z75" s="38">
        <f t="shared" si="14"/>
        <v>118</v>
      </c>
    </row>
    <row r="76" spans="1:26" x14ac:dyDescent="0.25">
      <c r="A76" s="39">
        <v>69</v>
      </c>
      <c r="B76" s="40" t="s">
        <v>93</v>
      </c>
      <c r="C76" s="21">
        <f>VLOOKUP(D76,'[1]Tabelen Masters'!C$4:D136,2,FALSE)</f>
        <v>0.95</v>
      </c>
      <c r="D76" s="46">
        <v>26</v>
      </c>
      <c r="E76" s="23">
        <f t="shared" si="8"/>
        <v>1.04</v>
      </c>
      <c r="F76" s="24"/>
      <c r="G76" s="25">
        <f t="shared" si="9"/>
        <v>0</v>
      </c>
      <c r="H76" s="26"/>
      <c r="I76" s="31"/>
      <c r="J76" s="24">
        <v>103</v>
      </c>
      <c r="K76" s="28">
        <f t="shared" si="10"/>
        <v>10</v>
      </c>
      <c r="L76" s="42"/>
      <c r="M76" s="31"/>
      <c r="N76" s="30"/>
      <c r="O76" s="30">
        <f t="shared" si="11"/>
        <v>0</v>
      </c>
      <c r="P76" s="31"/>
      <c r="Q76" s="42"/>
      <c r="R76" s="33"/>
      <c r="S76" s="30">
        <f t="shared" si="12"/>
        <v>0</v>
      </c>
      <c r="T76" s="34"/>
      <c r="U76" s="34"/>
      <c r="V76" s="34"/>
      <c r="W76" s="36">
        <f t="shared" si="13"/>
        <v>0</v>
      </c>
      <c r="X76" s="37"/>
      <c r="Y76" s="26"/>
      <c r="Z76" s="38">
        <f t="shared" si="14"/>
        <v>113</v>
      </c>
    </row>
    <row r="77" spans="1:26" x14ac:dyDescent="0.25">
      <c r="A77" s="39">
        <v>70</v>
      </c>
      <c r="B77" s="40" t="s">
        <v>94</v>
      </c>
      <c r="C77" s="21">
        <f>VLOOKUP(D77,'[1]Tabelen Masters'!C$4:D110,2,FALSE)</f>
        <v>1.25</v>
      </c>
      <c r="D77" s="46">
        <v>33</v>
      </c>
      <c r="E77" s="23">
        <f t="shared" si="8"/>
        <v>1.32</v>
      </c>
      <c r="F77" s="24"/>
      <c r="G77" s="25">
        <f t="shared" si="9"/>
        <v>0</v>
      </c>
      <c r="H77" s="26"/>
      <c r="I77" s="31"/>
      <c r="J77" s="24"/>
      <c r="K77" s="28">
        <f t="shared" si="10"/>
        <v>0</v>
      </c>
      <c r="L77" s="42"/>
      <c r="M77" s="31"/>
      <c r="N77" s="30">
        <v>103</v>
      </c>
      <c r="O77" s="30">
        <f t="shared" si="11"/>
        <v>10</v>
      </c>
      <c r="P77" s="31"/>
      <c r="Q77" s="42"/>
      <c r="R77" s="33"/>
      <c r="S77" s="30">
        <f t="shared" si="12"/>
        <v>0</v>
      </c>
      <c r="T77" s="34"/>
      <c r="U77" s="34"/>
      <c r="V77" s="34"/>
      <c r="W77" s="36">
        <f t="shared" si="13"/>
        <v>0</v>
      </c>
      <c r="X77" s="37"/>
      <c r="Y77" s="26"/>
      <c r="Z77" s="38">
        <f t="shared" si="14"/>
        <v>113</v>
      </c>
    </row>
    <row r="78" spans="1:26" x14ac:dyDescent="0.25">
      <c r="A78" s="19">
        <v>71</v>
      </c>
      <c r="B78" s="40" t="s">
        <v>95</v>
      </c>
      <c r="C78" s="21">
        <f>VLOOKUP(D78,'[1]Tabelen Masters'!C$4:D158,2,FALSE)</f>
        <v>0.47</v>
      </c>
      <c r="D78" s="46">
        <v>18</v>
      </c>
      <c r="E78" s="23">
        <f t="shared" si="8"/>
        <v>0.72</v>
      </c>
      <c r="F78" s="24">
        <v>0</v>
      </c>
      <c r="G78" s="25">
        <f t="shared" si="9"/>
        <v>0</v>
      </c>
      <c r="H78" s="26"/>
      <c r="I78" s="31"/>
      <c r="J78" s="24"/>
      <c r="K78" s="28">
        <f t="shared" si="10"/>
        <v>0</v>
      </c>
      <c r="L78" s="42"/>
      <c r="M78" s="31"/>
      <c r="N78" s="30"/>
      <c r="O78" s="30">
        <f t="shared" si="11"/>
        <v>0</v>
      </c>
      <c r="P78" s="31"/>
      <c r="Q78" s="42"/>
      <c r="R78" s="33">
        <v>102</v>
      </c>
      <c r="S78" s="30">
        <f t="shared" si="12"/>
        <v>10</v>
      </c>
      <c r="T78" s="34"/>
      <c r="U78" s="34"/>
      <c r="V78" s="34"/>
      <c r="W78" s="36">
        <f t="shared" si="13"/>
        <v>0</v>
      </c>
      <c r="X78" s="37"/>
      <c r="Y78" s="26"/>
      <c r="Z78" s="38">
        <f t="shared" si="14"/>
        <v>112</v>
      </c>
    </row>
    <row r="79" spans="1:26" x14ac:dyDescent="0.25">
      <c r="A79" s="39">
        <v>72</v>
      </c>
      <c r="B79" s="40" t="s">
        <v>96</v>
      </c>
      <c r="C79" s="21">
        <f>VLOOKUP(D79,'[1]Tabelen Masters'!C$4:D323,2,FALSE)</f>
        <v>0.95</v>
      </c>
      <c r="D79" s="46">
        <v>26</v>
      </c>
      <c r="E79" s="23">
        <f t="shared" si="8"/>
        <v>1.04</v>
      </c>
      <c r="F79" s="24">
        <v>101</v>
      </c>
      <c r="G79" s="25">
        <f t="shared" si="9"/>
        <v>10</v>
      </c>
      <c r="H79" s="45"/>
      <c r="I79" s="31"/>
      <c r="J79" s="24"/>
      <c r="K79" s="28">
        <f t="shared" si="10"/>
        <v>0</v>
      </c>
      <c r="L79" s="31"/>
      <c r="M79" s="31"/>
      <c r="N79" s="30"/>
      <c r="O79" s="30">
        <f t="shared" si="11"/>
        <v>0</v>
      </c>
      <c r="P79" s="31"/>
      <c r="Q79" s="42"/>
      <c r="R79" s="33"/>
      <c r="S79" s="30">
        <f t="shared" si="12"/>
        <v>0</v>
      </c>
      <c r="T79" s="34"/>
      <c r="U79" s="34"/>
      <c r="V79" s="34"/>
      <c r="W79" s="36">
        <f t="shared" si="13"/>
        <v>0</v>
      </c>
      <c r="X79" s="37"/>
      <c r="Y79" s="26"/>
      <c r="Z79" s="38">
        <f t="shared" si="14"/>
        <v>111</v>
      </c>
    </row>
    <row r="80" spans="1:26" x14ac:dyDescent="0.25">
      <c r="A80" s="39">
        <v>73</v>
      </c>
      <c r="B80" s="40" t="s">
        <v>97</v>
      </c>
      <c r="C80" s="21">
        <f>VLOOKUP(D80,'[1]Tabelen Masters'!C$4:D154,2,FALSE)</f>
        <v>0.85</v>
      </c>
      <c r="D80" s="46">
        <v>25</v>
      </c>
      <c r="E80" s="23">
        <f t="shared" si="8"/>
        <v>1</v>
      </c>
      <c r="F80" s="24"/>
      <c r="G80" s="25">
        <f t="shared" si="9"/>
        <v>0</v>
      </c>
      <c r="H80" s="26"/>
      <c r="I80" s="31"/>
      <c r="J80" s="24"/>
      <c r="K80" s="28">
        <f t="shared" si="10"/>
        <v>0</v>
      </c>
      <c r="L80" s="42"/>
      <c r="M80" s="31"/>
      <c r="N80" s="30">
        <v>98</v>
      </c>
      <c r="O80" s="30">
        <f t="shared" si="11"/>
        <v>10</v>
      </c>
      <c r="P80" s="31"/>
      <c r="Q80" s="42"/>
      <c r="R80" s="33"/>
      <c r="S80" s="30">
        <f t="shared" si="12"/>
        <v>0</v>
      </c>
      <c r="T80" s="34"/>
      <c r="U80" s="34"/>
      <c r="V80" s="34"/>
      <c r="W80" s="36">
        <f t="shared" si="13"/>
        <v>0</v>
      </c>
      <c r="X80" s="37"/>
      <c r="Y80" s="26"/>
      <c r="Z80" s="38">
        <f t="shared" si="14"/>
        <v>108</v>
      </c>
    </row>
    <row r="81" spans="1:26" x14ac:dyDescent="0.25">
      <c r="A81" s="39">
        <v>74</v>
      </c>
      <c r="B81" s="40" t="s">
        <v>98</v>
      </c>
      <c r="C81" s="21">
        <f>VLOOKUP(D81,'[1]Tabelen Masters'!C$4:D279,2,FALSE)</f>
        <v>1.1499999999999999</v>
      </c>
      <c r="D81" s="46">
        <v>30</v>
      </c>
      <c r="E81" s="23">
        <f t="shared" si="8"/>
        <v>1.2</v>
      </c>
      <c r="F81" s="24">
        <v>0</v>
      </c>
      <c r="G81" s="25">
        <f t="shared" si="9"/>
        <v>0</v>
      </c>
      <c r="H81" s="26"/>
      <c r="I81" s="60"/>
      <c r="J81" s="24"/>
      <c r="K81" s="28">
        <f t="shared" si="10"/>
        <v>0</v>
      </c>
      <c r="L81" s="31"/>
      <c r="M81" s="31"/>
      <c r="N81" s="30">
        <v>97</v>
      </c>
      <c r="O81" s="30">
        <f t="shared" si="11"/>
        <v>10</v>
      </c>
      <c r="P81" s="31"/>
      <c r="Q81" s="42"/>
      <c r="R81" s="33"/>
      <c r="S81" s="30">
        <f t="shared" si="12"/>
        <v>0</v>
      </c>
      <c r="T81" s="34"/>
      <c r="U81" s="34"/>
      <c r="V81" s="34"/>
      <c r="W81" s="36">
        <f t="shared" si="13"/>
        <v>0</v>
      </c>
      <c r="X81" s="37"/>
      <c r="Y81" s="26"/>
      <c r="Z81" s="38">
        <f t="shared" si="14"/>
        <v>107</v>
      </c>
    </row>
    <row r="82" spans="1:26" x14ac:dyDescent="0.25">
      <c r="A82" s="39">
        <v>75</v>
      </c>
      <c r="B82" s="40" t="s">
        <v>99</v>
      </c>
      <c r="C82" s="21">
        <f>VLOOKUP(D82,'[1]Tabelen Masters'!C$4:D152,2,FALSE)</f>
        <v>1.25</v>
      </c>
      <c r="D82" s="46">
        <v>33</v>
      </c>
      <c r="E82" s="23">
        <f t="shared" si="8"/>
        <v>1.32</v>
      </c>
      <c r="F82" s="24">
        <v>0</v>
      </c>
      <c r="G82" s="25">
        <f t="shared" si="9"/>
        <v>0</v>
      </c>
      <c r="H82" s="26"/>
      <c r="I82" s="31"/>
      <c r="J82" s="24">
        <v>96</v>
      </c>
      <c r="K82" s="28">
        <f t="shared" si="10"/>
        <v>10</v>
      </c>
      <c r="L82" s="42"/>
      <c r="M82" s="31"/>
      <c r="N82" s="30"/>
      <c r="O82" s="30">
        <f t="shared" si="11"/>
        <v>0</v>
      </c>
      <c r="P82" s="31"/>
      <c r="Q82" s="42"/>
      <c r="R82" s="33"/>
      <c r="S82" s="30">
        <f t="shared" si="12"/>
        <v>0</v>
      </c>
      <c r="T82" s="34"/>
      <c r="U82" s="34"/>
      <c r="V82" s="34"/>
      <c r="W82" s="36">
        <f t="shared" si="13"/>
        <v>0</v>
      </c>
      <c r="X82" s="37"/>
      <c r="Y82" s="26"/>
      <c r="Z82" s="38">
        <f t="shared" si="14"/>
        <v>106</v>
      </c>
    </row>
    <row r="83" spans="1:26" x14ac:dyDescent="0.25">
      <c r="A83" s="19">
        <v>76</v>
      </c>
      <c r="B83" s="40" t="s">
        <v>100</v>
      </c>
      <c r="C83" s="21">
        <f>VLOOKUP(D83,'[1]Tabelen Masters'!C$4:D156,2,FALSE)</f>
        <v>1.45</v>
      </c>
      <c r="D83" s="46">
        <v>38</v>
      </c>
      <c r="E83" s="23">
        <f t="shared" si="8"/>
        <v>1.52</v>
      </c>
      <c r="F83" s="24"/>
      <c r="G83" s="25">
        <f t="shared" si="9"/>
        <v>0</v>
      </c>
      <c r="H83" s="45"/>
      <c r="I83" s="31"/>
      <c r="J83" s="24">
        <v>93</v>
      </c>
      <c r="K83" s="28">
        <f t="shared" si="10"/>
        <v>10</v>
      </c>
      <c r="L83" s="42"/>
      <c r="M83" s="31"/>
      <c r="N83" s="30"/>
      <c r="O83" s="30">
        <f t="shared" si="11"/>
        <v>0</v>
      </c>
      <c r="P83" s="31"/>
      <c r="Q83" s="42"/>
      <c r="R83" s="33"/>
      <c r="S83" s="30">
        <f t="shared" si="12"/>
        <v>0</v>
      </c>
      <c r="T83" s="34"/>
      <c r="U83" s="34"/>
      <c r="V83" s="34"/>
      <c r="W83" s="36">
        <f t="shared" si="13"/>
        <v>0</v>
      </c>
      <c r="X83" s="37"/>
      <c r="Y83" s="26"/>
      <c r="Z83" s="38">
        <f t="shared" si="14"/>
        <v>103</v>
      </c>
    </row>
    <row r="84" spans="1:26" x14ac:dyDescent="0.25">
      <c r="A84" s="39">
        <v>77</v>
      </c>
      <c r="B84" s="40" t="s">
        <v>101</v>
      </c>
      <c r="C84" s="21">
        <f>VLOOKUP(D84,'[1]Tabelen Masters'!C$4:D142,2,FALSE)</f>
        <v>0.65</v>
      </c>
      <c r="D84" s="46">
        <v>22</v>
      </c>
      <c r="E84" s="23">
        <f t="shared" si="8"/>
        <v>0.88</v>
      </c>
      <c r="F84" s="24"/>
      <c r="G84" s="25">
        <f t="shared" si="9"/>
        <v>0</v>
      </c>
      <c r="H84" s="26"/>
      <c r="I84" s="31"/>
      <c r="J84" s="24"/>
      <c r="K84" s="28">
        <f t="shared" si="10"/>
        <v>0</v>
      </c>
      <c r="L84" s="42"/>
      <c r="M84" s="31"/>
      <c r="N84" s="30"/>
      <c r="O84" s="30">
        <f t="shared" si="11"/>
        <v>0</v>
      </c>
      <c r="P84" s="31"/>
      <c r="Q84" s="42"/>
      <c r="R84" s="33">
        <v>93</v>
      </c>
      <c r="S84" s="30">
        <f t="shared" si="12"/>
        <v>10</v>
      </c>
      <c r="T84" s="34"/>
      <c r="U84" s="34"/>
      <c r="V84" s="34"/>
      <c r="W84" s="36">
        <f t="shared" si="13"/>
        <v>0</v>
      </c>
      <c r="X84" s="37"/>
      <c r="Y84" s="26"/>
      <c r="Z84" s="38">
        <f t="shared" si="14"/>
        <v>103</v>
      </c>
    </row>
    <row r="85" spans="1:26" x14ac:dyDescent="0.25">
      <c r="A85" s="39">
        <v>78</v>
      </c>
      <c r="B85" s="40" t="s">
        <v>102</v>
      </c>
      <c r="C85" s="21">
        <f>VLOOKUP(D85,'[1]Tabelen Masters'!C$4:D172,2,FALSE)</f>
        <v>1.1499999999999999</v>
      </c>
      <c r="D85" s="46">
        <v>30</v>
      </c>
      <c r="E85" s="23">
        <f t="shared" si="8"/>
        <v>1.2</v>
      </c>
      <c r="F85" s="24">
        <v>0</v>
      </c>
      <c r="G85" s="25">
        <f t="shared" si="9"/>
        <v>0</v>
      </c>
      <c r="H85" s="26"/>
      <c r="I85" s="31"/>
      <c r="J85" s="24"/>
      <c r="K85" s="28">
        <f t="shared" si="10"/>
        <v>0</v>
      </c>
      <c r="L85" s="42"/>
      <c r="M85" s="31"/>
      <c r="N85" s="30"/>
      <c r="O85" s="30">
        <f t="shared" si="11"/>
        <v>0</v>
      </c>
      <c r="P85" s="31"/>
      <c r="Q85" s="42"/>
      <c r="R85" s="33">
        <v>92</v>
      </c>
      <c r="S85" s="30">
        <f t="shared" si="12"/>
        <v>10</v>
      </c>
      <c r="T85" s="34"/>
      <c r="U85" s="34"/>
      <c r="V85" s="34"/>
      <c r="W85" s="36">
        <f t="shared" si="13"/>
        <v>0</v>
      </c>
      <c r="X85" s="37"/>
      <c r="Y85" s="26"/>
      <c r="Z85" s="38">
        <f t="shared" si="14"/>
        <v>102</v>
      </c>
    </row>
    <row r="86" spans="1:26" x14ac:dyDescent="0.25">
      <c r="A86" s="39">
        <v>79</v>
      </c>
      <c r="B86" s="40" t="s">
        <v>103</v>
      </c>
      <c r="C86" s="21">
        <f>VLOOKUP(D86,'[1]Tabelen Masters'!C$4:D108,2,FALSE)</f>
        <v>0.95</v>
      </c>
      <c r="D86" s="46">
        <v>26</v>
      </c>
      <c r="E86" s="23">
        <f t="shared" si="8"/>
        <v>1.04</v>
      </c>
      <c r="F86" s="24"/>
      <c r="G86" s="25">
        <f t="shared" si="9"/>
        <v>0</v>
      </c>
      <c r="H86" s="26"/>
      <c r="I86" s="31"/>
      <c r="J86" s="24"/>
      <c r="K86" s="28">
        <f t="shared" si="10"/>
        <v>0</v>
      </c>
      <c r="L86" s="42"/>
      <c r="M86" s="31"/>
      <c r="N86" s="30"/>
      <c r="O86" s="30">
        <f t="shared" si="11"/>
        <v>0</v>
      </c>
      <c r="P86" s="31"/>
      <c r="Q86" s="42"/>
      <c r="R86" s="33"/>
      <c r="S86" s="30">
        <f t="shared" si="12"/>
        <v>0</v>
      </c>
      <c r="T86" s="34"/>
      <c r="U86" s="34"/>
      <c r="V86" s="34">
        <v>90</v>
      </c>
      <c r="W86" s="36">
        <f t="shared" si="13"/>
        <v>10</v>
      </c>
      <c r="X86" s="37"/>
      <c r="Y86" s="26"/>
      <c r="Z86" s="38">
        <f t="shared" si="14"/>
        <v>100</v>
      </c>
    </row>
    <row r="87" spans="1:26" x14ac:dyDescent="0.25">
      <c r="A87" s="39">
        <v>80</v>
      </c>
      <c r="B87" s="40" t="s">
        <v>104</v>
      </c>
      <c r="C87" s="21">
        <f>VLOOKUP(D87,'[1]Tabelen Masters'!C$4:D297,2,FALSE)</f>
        <v>1.65</v>
      </c>
      <c r="D87" s="46">
        <v>42</v>
      </c>
      <c r="E87" s="23">
        <f t="shared" si="8"/>
        <v>1.68</v>
      </c>
      <c r="F87" s="24">
        <v>0</v>
      </c>
      <c r="G87" s="25">
        <f t="shared" si="9"/>
        <v>0</v>
      </c>
      <c r="H87" s="45"/>
      <c r="I87" s="31"/>
      <c r="J87" s="24">
        <v>90</v>
      </c>
      <c r="K87" s="28">
        <f t="shared" si="10"/>
        <v>10</v>
      </c>
      <c r="L87" s="42"/>
      <c r="M87" s="31"/>
      <c r="N87" s="30"/>
      <c r="O87" s="30">
        <f t="shared" si="11"/>
        <v>0</v>
      </c>
      <c r="P87" s="31"/>
      <c r="Q87" s="42"/>
      <c r="R87" s="33"/>
      <c r="S87" s="30">
        <f t="shared" si="12"/>
        <v>0</v>
      </c>
      <c r="T87" s="34"/>
      <c r="U87" s="34"/>
      <c r="V87" s="34"/>
      <c r="W87" s="36">
        <f t="shared" si="13"/>
        <v>0</v>
      </c>
      <c r="X87" s="37"/>
      <c r="Y87" s="26"/>
      <c r="Z87" s="38">
        <f t="shared" si="14"/>
        <v>100</v>
      </c>
    </row>
    <row r="88" spans="1:26" x14ac:dyDescent="0.25">
      <c r="A88" s="19">
        <v>81</v>
      </c>
      <c r="B88" s="40" t="s">
        <v>105</v>
      </c>
      <c r="C88" s="21">
        <f>VLOOKUP(D88,'[1]Tabelen Masters'!C$4:D342,2,FALSE)</f>
        <v>0.42</v>
      </c>
      <c r="D88" s="46">
        <v>17</v>
      </c>
      <c r="E88" s="23">
        <f t="shared" si="8"/>
        <v>0.68</v>
      </c>
      <c r="F88" s="24"/>
      <c r="G88" s="25">
        <f t="shared" si="9"/>
        <v>0</v>
      </c>
      <c r="H88" s="45"/>
      <c r="I88" s="31"/>
      <c r="J88" s="24"/>
      <c r="K88" s="28">
        <f t="shared" si="10"/>
        <v>0</v>
      </c>
      <c r="L88" s="31"/>
      <c r="M88" s="31"/>
      <c r="N88" s="30">
        <v>85</v>
      </c>
      <c r="O88" s="30">
        <f t="shared" si="11"/>
        <v>10</v>
      </c>
      <c r="P88" s="31"/>
      <c r="Q88" s="42"/>
      <c r="R88" s="33"/>
      <c r="S88" s="30">
        <f t="shared" si="12"/>
        <v>0</v>
      </c>
      <c r="T88" s="34"/>
      <c r="U88" s="34"/>
      <c r="V88" s="34"/>
      <c r="W88" s="36">
        <f t="shared" si="13"/>
        <v>0</v>
      </c>
      <c r="X88" s="37"/>
      <c r="Y88" s="26"/>
      <c r="Z88" s="38">
        <f t="shared" si="14"/>
        <v>95</v>
      </c>
    </row>
    <row r="89" spans="1:26" x14ac:dyDescent="0.25">
      <c r="A89" s="39">
        <v>82</v>
      </c>
      <c r="B89" s="40" t="s">
        <v>106</v>
      </c>
      <c r="C89" s="21">
        <f>VLOOKUP(D89,'[1]Tabelen Masters'!C$4:D160,2,FALSE)</f>
        <v>1.55</v>
      </c>
      <c r="D89" s="46">
        <v>40</v>
      </c>
      <c r="E89" s="23">
        <f t="shared" si="8"/>
        <v>1.6</v>
      </c>
      <c r="F89" s="24">
        <v>0</v>
      </c>
      <c r="G89" s="25">
        <f t="shared" si="9"/>
        <v>0</v>
      </c>
      <c r="H89" s="45"/>
      <c r="I89" s="31"/>
      <c r="J89" s="24">
        <v>83</v>
      </c>
      <c r="K89" s="28">
        <f t="shared" si="10"/>
        <v>10</v>
      </c>
      <c r="L89" s="42"/>
      <c r="M89" s="31"/>
      <c r="N89" s="30"/>
      <c r="O89" s="30">
        <f t="shared" si="11"/>
        <v>0</v>
      </c>
      <c r="P89" s="31"/>
      <c r="Q89" s="42"/>
      <c r="R89" s="33"/>
      <c r="S89" s="30">
        <f t="shared" si="12"/>
        <v>0</v>
      </c>
      <c r="T89" s="34"/>
      <c r="U89" s="34"/>
      <c r="V89" s="34"/>
      <c r="W89" s="36">
        <f t="shared" si="13"/>
        <v>0</v>
      </c>
      <c r="X89" s="37"/>
      <c r="Y89" s="26"/>
      <c r="Z89" s="38">
        <f t="shared" si="14"/>
        <v>93</v>
      </c>
    </row>
    <row r="90" spans="1:26" x14ac:dyDescent="0.25">
      <c r="A90" s="39">
        <v>83</v>
      </c>
      <c r="B90" s="63" t="s">
        <v>107</v>
      </c>
      <c r="C90" s="21">
        <f>VLOOKUP(D90,'[1]Tabelen Masters'!C$4:D166,2,FALSE)</f>
        <v>1.35</v>
      </c>
      <c r="D90" s="46">
        <v>35</v>
      </c>
      <c r="E90" s="23">
        <f t="shared" si="8"/>
        <v>1.4</v>
      </c>
      <c r="F90" s="24"/>
      <c r="G90" s="25">
        <f t="shared" si="9"/>
        <v>0</v>
      </c>
      <c r="H90" s="45"/>
      <c r="I90" s="31"/>
      <c r="J90" s="24"/>
      <c r="K90" s="28">
        <f t="shared" si="10"/>
        <v>0</v>
      </c>
      <c r="L90" s="42"/>
      <c r="M90" s="31"/>
      <c r="N90" s="30">
        <v>82</v>
      </c>
      <c r="O90" s="30">
        <f t="shared" si="11"/>
        <v>10</v>
      </c>
      <c r="P90" s="31"/>
      <c r="Q90" s="42"/>
      <c r="R90" s="33"/>
      <c r="S90" s="30">
        <f t="shared" si="12"/>
        <v>0</v>
      </c>
      <c r="T90" s="34"/>
      <c r="U90" s="34"/>
      <c r="V90" s="34"/>
      <c r="W90" s="36">
        <f t="shared" si="13"/>
        <v>0</v>
      </c>
      <c r="X90" s="37"/>
      <c r="Y90" s="26"/>
      <c r="Z90" s="38">
        <f t="shared" si="14"/>
        <v>92</v>
      </c>
    </row>
    <row r="91" spans="1:26" x14ac:dyDescent="0.25">
      <c r="A91" s="39">
        <v>84</v>
      </c>
      <c r="B91" s="40" t="s">
        <v>108</v>
      </c>
      <c r="C91" s="21">
        <f>VLOOKUP(D91,'[1]Tabelen Masters'!C$4:D163,2,FALSE)</f>
        <v>0.95</v>
      </c>
      <c r="D91" s="46">
        <v>26</v>
      </c>
      <c r="E91" s="23">
        <f t="shared" si="8"/>
        <v>1.04</v>
      </c>
      <c r="F91" s="24"/>
      <c r="G91" s="25">
        <f t="shared" si="9"/>
        <v>0</v>
      </c>
      <c r="H91" s="45"/>
      <c r="I91" s="31"/>
      <c r="J91" s="24">
        <v>80</v>
      </c>
      <c r="K91" s="28">
        <f t="shared" si="10"/>
        <v>10</v>
      </c>
      <c r="L91" s="42"/>
      <c r="M91" s="31"/>
      <c r="N91" s="30"/>
      <c r="O91" s="30">
        <f t="shared" si="11"/>
        <v>0</v>
      </c>
      <c r="P91" s="31"/>
      <c r="Q91" s="42"/>
      <c r="R91" s="33"/>
      <c r="S91" s="30">
        <f t="shared" si="12"/>
        <v>0</v>
      </c>
      <c r="T91" s="34"/>
      <c r="U91" s="34"/>
      <c r="V91" s="34"/>
      <c r="W91" s="36">
        <f t="shared" si="13"/>
        <v>0</v>
      </c>
      <c r="X91" s="37"/>
      <c r="Y91" s="26"/>
      <c r="Z91" s="38">
        <f t="shared" si="14"/>
        <v>90</v>
      </c>
    </row>
    <row r="92" spans="1:26" x14ac:dyDescent="0.25">
      <c r="A92" s="39">
        <v>85</v>
      </c>
      <c r="B92" s="40" t="s">
        <v>109</v>
      </c>
      <c r="C92" s="21">
        <f>VLOOKUP(D92,'[1]Tabelen Masters'!C$4:D170,2,FALSE)</f>
        <v>0.85</v>
      </c>
      <c r="D92" s="46">
        <v>25</v>
      </c>
      <c r="E92" s="23">
        <f t="shared" si="8"/>
        <v>1</v>
      </c>
      <c r="F92" s="24"/>
      <c r="G92" s="25">
        <f t="shared" si="9"/>
        <v>0</v>
      </c>
      <c r="H92" s="26"/>
      <c r="I92" s="31"/>
      <c r="J92" s="24">
        <v>78</v>
      </c>
      <c r="K92" s="28">
        <f t="shared" si="10"/>
        <v>10</v>
      </c>
      <c r="L92" s="42"/>
      <c r="M92" s="27">
        <v>23</v>
      </c>
      <c r="N92" s="30"/>
      <c r="O92" s="30">
        <f t="shared" si="11"/>
        <v>0</v>
      </c>
      <c r="P92" s="31"/>
      <c r="Q92" s="42"/>
      <c r="R92" s="33"/>
      <c r="S92" s="30">
        <f t="shared" si="12"/>
        <v>0</v>
      </c>
      <c r="T92" s="34"/>
      <c r="U92" s="34"/>
      <c r="V92" s="34"/>
      <c r="W92" s="36">
        <f t="shared" si="13"/>
        <v>0</v>
      </c>
      <c r="X92" s="37"/>
      <c r="Y92" s="26"/>
      <c r="Z92" s="38">
        <f t="shared" si="14"/>
        <v>88</v>
      </c>
    </row>
    <row r="93" spans="1:26" x14ac:dyDescent="0.25">
      <c r="A93" s="19">
        <v>86</v>
      </c>
      <c r="B93" s="40" t="s">
        <v>110</v>
      </c>
      <c r="C93" s="21">
        <f>VLOOKUP(D93,'[1]Tabelen Masters'!C$4:D168,2,FALSE)</f>
        <v>1.1499999999999999</v>
      </c>
      <c r="D93" s="44">
        <v>30</v>
      </c>
      <c r="E93" s="23">
        <f t="shared" si="8"/>
        <v>1.2</v>
      </c>
      <c r="F93" s="24"/>
      <c r="G93" s="25">
        <f t="shared" si="9"/>
        <v>0</v>
      </c>
      <c r="H93" s="26"/>
      <c r="I93" s="31"/>
      <c r="J93" s="24">
        <v>68</v>
      </c>
      <c r="K93" s="28">
        <f t="shared" si="10"/>
        <v>10</v>
      </c>
      <c r="L93" s="42"/>
      <c r="M93" s="27">
        <v>28</v>
      </c>
      <c r="N93" s="30"/>
      <c r="O93" s="30">
        <f t="shared" si="11"/>
        <v>0</v>
      </c>
      <c r="P93" s="31"/>
      <c r="Q93" s="42"/>
      <c r="R93" s="33"/>
      <c r="S93" s="30">
        <f t="shared" si="12"/>
        <v>0</v>
      </c>
      <c r="T93" s="34"/>
      <c r="U93" s="34"/>
      <c r="V93" s="34"/>
      <c r="W93" s="36">
        <f t="shared" si="13"/>
        <v>0</v>
      </c>
      <c r="X93" s="37"/>
      <c r="Y93" s="26"/>
      <c r="Z93" s="38">
        <f t="shared" si="14"/>
        <v>78</v>
      </c>
    </row>
    <row r="94" spans="1:26" x14ac:dyDescent="0.25">
      <c r="A94" s="39">
        <v>87</v>
      </c>
      <c r="B94" s="40" t="s">
        <v>111</v>
      </c>
      <c r="C94" s="21">
        <f>VLOOKUP(D94,'[1]Tabelen Masters'!C$4:D339,2,FALSE)</f>
        <v>1.45</v>
      </c>
      <c r="D94" s="46">
        <v>38</v>
      </c>
      <c r="E94" s="23">
        <f t="shared" si="8"/>
        <v>1.52</v>
      </c>
      <c r="F94" s="24"/>
      <c r="G94" s="25">
        <f t="shared" si="9"/>
        <v>0</v>
      </c>
      <c r="H94" s="45"/>
      <c r="I94" s="31"/>
      <c r="J94" s="24">
        <v>61</v>
      </c>
      <c r="K94" s="28">
        <f t="shared" si="10"/>
        <v>10</v>
      </c>
      <c r="L94" s="42"/>
      <c r="M94" s="27">
        <v>28</v>
      </c>
      <c r="N94" s="30"/>
      <c r="O94" s="30">
        <f t="shared" si="11"/>
        <v>0</v>
      </c>
      <c r="P94" s="31"/>
      <c r="Q94" s="42"/>
      <c r="R94" s="33"/>
      <c r="S94" s="30">
        <f t="shared" si="12"/>
        <v>0</v>
      </c>
      <c r="T94" s="34"/>
      <c r="U94" s="34"/>
      <c r="V94" s="34"/>
      <c r="W94" s="36">
        <f t="shared" si="13"/>
        <v>0</v>
      </c>
      <c r="X94" s="37"/>
      <c r="Y94" s="26"/>
      <c r="Z94" s="38">
        <f t="shared" si="14"/>
        <v>71</v>
      </c>
    </row>
  </sheetData>
  <mergeCells count="31">
    <mergeCell ref="W2:W7"/>
    <mergeCell ref="X2:X7"/>
    <mergeCell ref="Y2:Y7"/>
    <mergeCell ref="Z2:Z7"/>
    <mergeCell ref="A3:B3"/>
    <mergeCell ref="A4:B4"/>
    <mergeCell ref="A5:B5"/>
    <mergeCell ref="A6:B6"/>
    <mergeCell ref="A7:B7"/>
    <mergeCell ref="Q2:Q7"/>
    <mergeCell ref="R2:R7"/>
    <mergeCell ref="S2:S7"/>
    <mergeCell ref="T2:T7"/>
    <mergeCell ref="U2:U7"/>
    <mergeCell ref="V2:V7"/>
    <mergeCell ref="K2:K7"/>
    <mergeCell ref="L2:L7"/>
    <mergeCell ref="M2:M7"/>
    <mergeCell ref="N2:N7"/>
    <mergeCell ref="O2:O7"/>
    <mergeCell ref="P2:P7"/>
    <mergeCell ref="A1:Y1"/>
    <mergeCell ref="A2:B2"/>
    <mergeCell ref="C2:C7"/>
    <mergeCell ref="D2:D7"/>
    <mergeCell ref="E2:E7"/>
    <mergeCell ref="F2:F7"/>
    <mergeCell ref="G2:G7"/>
    <mergeCell ref="H2:H7"/>
    <mergeCell ref="I2:I7"/>
    <mergeCell ref="J2:J7"/>
  </mergeCells>
  <conditionalFormatting sqref="B53:B62 B2:B50 B85:B94 B64:B79">
    <cfRule type="duplicateValues" dxfId="23" priority="25"/>
  </conditionalFormatting>
  <conditionalFormatting sqref="F8:F94">
    <cfRule type="cellIs" dxfId="22" priority="3" operator="greaterThan">
      <formula>119</formula>
    </cfRule>
    <cfRule type="cellIs" dxfId="21" priority="4" operator="lessThan">
      <formula>0</formula>
    </cfRule>
    <cfRule type="cellIs" priority="24" stopIfTrue="1" operator="equal">
      <formula>0</formula>
    </cfRule>
  </conditionalFormatting>
  <conditionalFormatting sqref="F7:F94">
    <cfRule type="cellIs" dxfId="20" priority="23" operator="equal">
      <formula>0</formula>
    </cfRule>
  </conditionalFormatting>
  <conditionalFormatting sqref="F2:F94">
    <cfRule type="cellIs" dxfId="19" priority="22" stopIfTrue="1" operator="between">
      <formula>1</formula>
      <formula>79</formula>
    </cfRule>
  </conditionalFormatting>
  <conditionalFormatting sqref="J8:J94">
    <cfRule type="cellIs" dxfId="18" priority="20" operator="lessThan">
      <formula>80</formula>
    </cfRule>
    <cfRule type="cellIs" priority="21" operator="equal">
      <formula>0</formula>
    </cfRule>
  </conditionalFormatting>
  <conditionalFormatting sqref="J8:J94">
    <cfRule type="cellIs" dxfId="17" priority="18" operator="equal">
      <formula>0</formula>
    </cfRule>
    <cfRule type="cellIs" dxfId="16" priority="19" operator="greaterThan">
      <formula>119</formula>
    </cfRule>
  </conditionalFormatting>
  <conditionalFormatting sqref="J8:J94">
    <cfRule type="cellIs" dxfId="15" priority="17" operator="between">
      <formula>1</formula>
      <formula>79</formula>
    </cfRule>
  </conditionalFormatting>
  <conditionalFormatting sqref="N8:N94">
    <cfRule type="cellIs" priority="14" operator="equal">
      <formula>0</formula>
    </cfRule>
    <cfRule type="cellIs" dxfId="14" priority="15" operator="greaterThan">
      <formula>120</formula>
    </cfRule>
    <cfRule type="cellIs" dxfId="13" priority="16" operator="between">
      <formula>1</formula>
      <formula>79</formula>
    </cfRule>
  </conditionalFormatting>
  <conditionalFormatting sqref="B80">
    <cfRule type="duplicateValues" dxfId="12" priority="12"/>
    <cfRule type="duplicateValues" dxfId="11" priority="13"/>
  </conditionalFormatting>
  <conditionalFormatting sqref="B81">
    <cfRule type="duplicateValues" dxfId="10" priority="10"/>
    <cfRule type="duplicateValues" dxfId="9" priority="11"/>
  </conditionalFormatting>
  <conditionalFormatting sqref="B82">
    <cfRule type="duplicateValues" dxfId="8" priority="8"/>
    <cfRule type="duplicateValues" dxfId="7" priority="9"/>
  </conditionalFormatting>
  <conditionalFormatting sqref="B83:B84">
    <cfRule type="duplicateValues" dxfId="6" priority="26"/>
    <cfRule type="duplicateValues" dxfId="5" priority="27"/>
  </conditionalFormatting>
  <conditionalFormatting sqref="R8:R94">
    <cfRule type="cellIs" priority="5" operator="lessThan">
      <formula>1</formula>
    </cfRule>
    <cfRule type="cellIs" dxfId="4" priority="6" operator="greaterThan">
      <formula>120</formula>
    </cfRule>
    <cfRule type="cellIs" dxfId="3" priority="7" stopIfTrue="1" operator="between">
      <formula>1</formula>
      <formula>79</formula>
    </cfRule>
  </conditionalFormatting>
  <conditionalFormatting sqref="B63">
    <cfRule type="duplicateValues" dxfId="2" priority="1"/>
  </conditionalFormatting>
  <conditionalFormatting sqref="B63">
    <cfRule type="duplicateValues" dxfId="1" priority="2"/>
  </conditionalFormatting>
  <conditionalFormatting sqref="B85:B94 B53:B62 B8:B50 B64:B79">
    <cfRule type="duplicateValues" dxfId="0" priority="28"/>
  </conditionalFormatting>
  <pageMargins left="0.7" right="0.7" top="0.75" bottom="0.75" header="0.3" footer="0.3"/>
  <pageSetup paperSize="9" scale="4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2025-11-04T10:33:34Z</dcterms:created>
  <dcterms:modified xsi:type="dcterms:W3CDTF">2025-11-04T10:34:43Z</dcterms:modified>
</cp:coreProperties>
</file>