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"/>
    </mc:Choice>
  </mc:AlternateContent>
  <xr:revisionPtr revIDLastSave="0" documentId="8_{76A0BE8F-294D-44CB-9A01-537B118727AD}" xr6:coauthVersionLast="47" xr6:coauthVersionMax="47" xr10:uidLastSave="{00000000-0000-0000-0000-000000000000}"/>
  <bookViews>
    <workbookView xWindow="-120" yWindow="-120" windowWidth="25440" windowHeight="15390" xr2:uid="{A387BE82-02FE-440A-B620-37D87A9CCE69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6" i="1" l="1"/>
  <c r="AB126" i="1"/>
  <c r="Y126" i="1"/>
  <c r="V126" i="1"/>
  <c r="S126" i="1"/>
  <c r="P126" i="1"/>
  <c r="M126" i="1"/>
  <c r="J126" i="1"/>
  <c r="G126" i="1"/>
  <c r="AD126" i="1" s="1"/>
  <c r="AF126" i="1" s="1"/>
  <c r="E126" i="1"/>
  <c r="C126" i="1"/>
  <c r="AE125" i="1"/>
  <c r="AB125" i="1"/>
  <c r="Y125" i="1"/>
  <c r="V125" i="1"/>
  <c r="S125" i="1"/>
  <c r="P125" i="1"/>
  <c r="M125" i="1"/>
  <c r="J125" i="1"/>
  <c r="G125" i="1"/>
  <c r="AD125" i="1" s="1"/>
  <c r="AF125" i="1" s="1"/>
  <c r="E125" i="1"/>
  <c r="C125" i="1"/>
  <c r="AE124" i="1"/>
  <c r="AB124" i="1"/>
  <c r="Y124" i="1"/>
  <c r="V124" i="1"/>
  <c r="S124" i="1"/>
  <c r="P124" i="1"/>
  <c r="M124" i="1"/>
  <c r="J124" i="1"/>
  <c r="G124" i="1"/>
  <c r="AD124" i="1" s="1"/>
  <c r="AF124" i="1" s="1"/>
  <c r="E124" i="1"/>
  <c r="C124" i="1"/>
  <c r="AE123" i="1"/>
  <c r="AB123" i="1"/>
  <c r="Y123" i="1"/>
  <c r="V123" i="1"/>
  <c r="S123" i="1"/>
  <c r="P123" i="1"/>
  <c r="M123" i="1"/>
  <c r="J123" i="1"/>
  <c r="G123" i="1"/>
  <c r="AD123" i="1" s="1"/>
  <c r="AF123" i="1" s="1"/>
  <c r="E123" i="1"/>
  <c r="C123" i="1"/>
  <c r="AE122" i="1"/>
  <c r="AB122" i="1"/>
  <c r="Y122" i="1"/>
  <c r="V122" i="1"/>
  <c r="S122" i="1"/>
  <c r="P122" i="1"/>
  <c r="M122" i="1"/>
  <c r="J122" i="1"/>
  <c r="G122" i="1"/>
  <c r="AD122" i="1" s="1"/>
  <c r="AF122" i="1" s="1"/>
  <c r="E122" i="1"/>
  <c r="C122" i="1"/>
  <c r="AE121" i="1"/>
  <c r="AB121" i="1"/>
  <c r="Y121" i="1"/>
  <c r="V121" i="1"/>
  <c r="S121" i="1"/>
  <c r="P121" i="1"/>
  <c r="M121" i="1"/>
  <c r="J121" i="1"/>
  <c r="G121" i="1"/>
  <c r="AD121" i="1" s="1"/>
  <c r="AF121" i="1" s="1"/>
  <c r="E121" i="1"/>
  <c r="C121" i="1"/>
  <c r="AE120" i="1"/>
  <c r="AB120" i="1"/>
  <c r="Y120" i="1"/>
  <c r="V120" i="1"/>
  <c r="S120" i="1"/>
  <c r="P120" i="1"/>
  <c r="M120" i="1"/>
  <c r="J120" i="1"/>
  <c r="G120" i="1"/>
  <c r="AD120" i="1" s="1"/>
  <c r="AF120" i="1" s="1"/>
  <c r="E120" i="1"/>
  <c r="C120" i="1"/>
  <c r="AE119" i="1"/>
  <c r="AB119" i="1"/>
  <c r="Y119" i="1"/>
  <c r="V119" i="1"/>
  <c r="S119" i="1"/>
  <c r="P119" i="1"/>
  <c r="M119" i="1"/>
  <c r="J119" i="1"/>
  <c r="G119" i="1"/>
  <c r="AD119" i="1" s="1"/>
  <c r="AF119" i="1" s="1"/>
  <c r="E119" i="1"/>
  <c r="C119" i="1"/>
  <c r="AE118" i="1"/>
  <c r="AB118" i="1"/>
  <c r="Y118" i="1"/>
  <c r="V118" i="1"/>
  <c r="S118" i="1"/>
  <c r="P118" i="1"/>
  <c r="M118" i="1"/>
  <c r="J118" i="1"/>
  <c r="G118" i="1"/>
  <c r="AD118" i="1" s="1"/>
  <c r="AF118" i="1" s="1"/>
  <c r="E118" i="1"/>
  <c r="C118" i="1"/>
  <c r="AE117" i="1"/>
  <c r="AB117" i="1"/>
  <c r="Y117" i="1"/>
  <c r="V117" i="1"/>
  <c r="S117" i="1"/>
  <c r="P117" i="1"/>
  <c r="M117" i="1"/>
  <c r="J117" i="1"/>
  <c r="G117" i="1"/>
  <c r="AD117" i="1" s="1"/>
  <c r="AF117" i="1" s="1"/>
  <c r="E117" i="1"/>
  <c r="C117" i="1"/>
  <c r="AE116" i="1"/>
  <c r="AB116" i="1"/>
  <c r="Y116" i="1"/>
  <c r="V116" i="1"/>
  <c r="S116" i="1"/>
  <c r="P116" i="1"/>
  <c r="M116" i="1"/>
  <c r="J116" i="1"/>
  <c r="G116" i="1"/>
  <c r="AD116" i="1" s="1"/>
  <c r="AF116" i="1" s="1"/>
  <c r="E116" i="1"/>
  <c r="C116" i="1"/>
  <c r="AE115" i="1"/>
  <c r="AB115" i="1"/>
  <c r="Y115" i="1"/>
  <c r="V115" i="1"/>
  <c r="S115" i="1"/>
  <c r="P115" i="1"/>
  <c r="M115" i="1"/>
  <c r="J115" i="1"/>
  <c r="G115" i="1"/>
  <c r="AD115" i="1" s="1"/>
  <c r="AF115" i="1" s="1"/>
  <c r="E115" i="1"/>
  <c r="C115" i="1"/>
  <c r="AE114" i="1"/>
  <c r="AB114" i="1"/>
  <c r="Y114" i="1"/>
  <c r="V114" i="1"/>
  <c r="S114" i="1"/>
  <c r="P114" i="1"/>
  <c r="M114" i="1"/>
  <c r="J114" i="1"/>
  <c r="G114" i="1"/>
  <c r="AD114" i="1" s="1"/>
  <c r="AF114" i="1" s="1"/>
  <c r="E114" i="1"/>
  <c r="C114" i="1"/>
  <c r="AE113" i="1"/>
  <c r="AB113" i="1"/>
  <c r="Y113" i="1"/>
  <c r="V113" i="1"/>
  <c r="S113" i="1"/>
  <c r="P113" i="1"/>
  <c r="M113" i="1"/>
  <c r="J113" i="1"/>
  <c r="G113" i="1"/>
  <c r="AD113" i="1" s="1"/>
  <c r="AF113" i="1" s="1"/>
  <c r="E113" i="1"/>
  <c r="C113" i="1"/>
  <c r="AE112" i="1"/>
  <c r="AB112" i="1"/>
  <c r="Y112" i="1"/>
  <c r="V112" i="1"/>
  <c r="S112" i="1"/>
  <c r="P112" i="1"/>
  <c r="M112" i="1"/>
  <c r="J112" i="1"/>
  <c r="G112" i="1"/>
  <c r="AD112" i="1" s="1"/>
  <c r="AF112" i="1" s="1"/>
  <c r="E112" i="1"/>
  <c r="C112" i="1"/>
  <c r="AE111" i="1"/>
  <c r="AB111" i="1"/>
  <c r="Y111" i="1"/>
  <c r="V111" i="1"/>
  <c r="S111" i="1"/>
  <c r="P111" i="1"/>
  <c r="M111" i="1"/>
  <c r="J111" i="1"/>
  <c r="G111" i="1"/>
  <c r="AD111" i="1" s="1"/>
  <c r="AF111" i="1" s="1"/>
  <c r="E111" i="1"/>
  <c r="C111" i="1"/>
  <c r="AE110" i="1"/>
  <c r="AB110" i="1"/>
  <c r="Y110" i="1"/>
  <c r="V110" i="1"/>
  <c r="S110" i="1"/>
  <c r="P110" i="1"/>
  <c r="M110" i="1"/>
  <c r="J110" i="1"/>
  <c r="G110" i="1"/>
  <c r="AD110" i="1" s="1"/>
  <c r="AF110" i="1" s="1"/>
  <c r="E110" i="1"/>
  <c r="C110" i="1"/>
  <c r="AE109" i="1"/>
  <c r="AB109" i="1"/>
  <c r="Y109" i="1"/>
  <c r="V109" i="1"/>
  <c r="S109" i="1"/>
  <c r="P109" i="1"/>
  <c r="M109" i="1"/>
  <c r="J109" i="1"/>
  <c r="G109" i="1"/>
  <c r="AD109" i="1" s="1"/>
  <c r="AF109" i="1" s="1"/>
  <c r="E109" i="1"/>
  <c r="C109" i="1"/>
  <c r="AE108" i="1"/>
  <c r="AB108" i="1"/>
  <c r="Y108" i="1"/>
  <c r="V108" i="1"/>
  <c r="S108" i="1"/>
  <c r="P108" i="1"/>
  <c r="M108" i="1"/>
  <c r="J108" i="1"/>
  <c r="G108" i="1"/>
  <c r="AD108" i="1" s="1"/>
  <c r="AF108" i="1" s="1"/>
  <c r="E108" i="1"/>
  <c r="C108" i="1"/>
  <c r="AE107" i="1"/>
  <c r="AB107" i="1"/>
  <c r="Y107" i="1"/>
  <c r="V107" i="1"/>
  <c r="S107" i="1"/>
  <c r="P107" i="1"/>
  <c r="M107" i="1"/>
  <c r="J107" i="1"/>
  <c r="G107" i="1"/>
  <c r="AD107" i="1" s="1"/>
  <c r="AF107" i="1" s="1"/>
  <c r="E107" i="1"/>
  <c r="C107" i="1"/>
  <c r="AE106" i="1"/>
  <c r="AB106" i="1"/>
  <c r="Y106" i="1"/>
  <c r="V106" i="1"/>
  <c r="S106" i="1"/>
  <c r="P106" i="1"/>
  <c r="M106" i="1"/>
  <c r="J106" i="1"/>
  <c r="G106" i="1"/>
  <c r="AD106" i="1" s="1"/>
  <c r="AF106" i="1" s="1"/>
  <c r="E106" i="1"/>
  <c r="C106" i="1"/>
  <c r="AE105" i="1"/>
  <c r="AB105" i="1"/>
  <c r="Y105" i="1"/>
  <c r="V105" i="1"/>
  <c r="S105" i="1"/>
  <c r="P105" i="1"/>
  <c r="M105" i="1"/>
  <c r="J105" i="1"/>
  <c r="G105" i="1"/>
  <c r="AD105" i="1" s="1"/>
  <c r="AF105" i="1" s="1"/>
  <c r="E105" i="1"/>
  <c r="C105" i="1"/>
  <c r="AE104" i="1"/>
  <c r="AB104" i="1"/>
  <c r="Y104" i="1"/>
  <c r="V104" i="1"/>
  <c r="S104" i="1"/>
  <c r="P104" i="1"/>
  <c r="M104" i="1"/>
  <c r="J104" i="1"/>
  <c r="G104" i="1"/>
  <c r="AD104" i="1" s="1"/>
  <c r="AF104" i="1" s="1"/>
  <c r="E104" i="1"/>
  <c r="C104" i="1"/>
  <c r="AE103" i="1"/>
  <c r="AB103" i="1"/>
  <c r="Y103" i="1"/>
  <c r="V103" i="1"/>
  <c r="S103" i="1"/>
  <c r="P103" i="1"/>
  <c r="M103" i="1"/>
  <c r="J103" i="1"/>
  <c r="G103" i="1"/>
  <c r="AD103" i="1" s="1"/>
  <c r="AF103" i="1" s="1"/>
  <c r="E103" i="1"/>
  <c r="C103" i="1"/>
  <c r="AE102" i="1"/>
  <c r="AB102" i="1"/>
  <c r="Y102" i="1"/>
  <c r="V102" i="1"/>
  <c r="S102" i="1"/>
  <c r="P102" i="1"/>
  <c r="M102" i="1"/>
  <c r="J102" i="1"/>
  <c r="G102" i="1"/>
  <c r="AD102" i="1" s="1"/>
  <c r="AF102" i="1" s="1"/>
  <c r="E102" i="1"/>
  <c r="C102" i="1"/>
  <c r="AE101" i="1"/>
  <c r="AB101" i="1"/>
  <c r="Y101" i="1"/>
  <c r="V101" i="1"/>
  <c r="S101" i="1"/>
  <c r="P101" i="1"/>
  <c r="M101" i="1"/>
  <c r="J101" i="1"/>
  <c r="G101" i="1"/>
  <c r="AD101" i="1" s="1"/>
  <c r="AF101" i="1" s="1"/>
  <c r="E101" i="1"/>
  <c r="C101" i="1"/>
  <c r="AE100" i="1"/>
  <c r="AB100" i="1"/>
  <c r="Y100" i="1"/>
  <c r="V100" i="1"/>
  <c r="S100" i="1"/>
  <c r="P100" i="1"/>
  <c r="M100" i="1"/>
  <c r="J100" i="1"/>
  <c r="G100" i="1"/>
  <c r="AD100" i="1" s="1"/>
  <c r="AF100" i="1" s="1"/>
  <c r="E100" i="1"/>
  <c r="C100" i="1"/>
  <c r="AE99" i="1"/>
  <c r="AB99" i="1"/>
  <c r="Y99" i="1"/>
  <c r="V99" i="1"/>
  <c r="S99" i="1"/>
  <c r="P99" i="1"/>
  <c r="M99" i="1"/>
  <c r="J99" i="1"/>
  <c r="G99" i="1"/>
  <c r="AD99" i="1" s="1"/>
  <c r="AF99" i="1" s="1"/>
  <c r="E99" i="1"/>
  <c r="C99" i="1"/>
  <c r="AE98" i="1"/>
  <c r="AB98" i="1"/>
  <c r="Y98" i="1"/>
  <c r="V98" i="1"/>
  <c r="S98" i="1"/>
  <c r="P98" i="1"/>
  <c r="M98" i="1"/>
  <c r="J98" i="1"/>
  <c r="G98" i="1"/>
  <c r="AD98" i="1" s="1"/>
  <c r="AF98" i="1" s="1"/>
  <c r="E98" i="1"/>
  <c r="C98" i="1"/>
  <c r="AE97" i="1"/>
  <c r="AB97" i="1"/>
  <c r="Y97" i="1"/>
  <c r="V97" i="1"/>
  <c r="S97" i="1"/>
  <c r="P97" i="1"/>
  <c r="M97" i="1"/>
  <c r="J97" i="1"/>
  <c r="G97" i="1"/>
  <c r="AD97" i="1" s="1"/>
  <c r="AF97" i="1" s="1"/>
  <c r="E97" i="1"/>
  <c r="C97" i="1"/>
  <c r="AE96" i="1"/>
  <c r="AB96" i="1"/>
  <c r="Y96" i="1"/>
  <c r="V96" i="1"/>
  <c r="S96" i="1"/>
  <c r="P96" i="1"/>
  <c r="M96" i="1"/>
  <c r="J96" i="1"/>
  <c r="G96" i="1"/>
  <c r="AD96" i="1" s="1"/>
  <c r="AF96" i="1" s="1"/>
  <c r="E96" i="1"/>
  <c r="C96" i="1"/>
  <c r="AE95" i="1"/>
  <c r="AB95" i="1"/>
  <c r="Y95" i="1"/>
  <c r="V95" i="1"/>
  <c r="S95" i="1"/>
  <c r="P95" i="1"/>
  <c r="M95" i="1"/>
  <c r="J95" i="1"/>
  <c r="G95" i="1"/>
  <c r="AD95" i="1" s="1"/>
  <c r="AF95" i="1" s="1"/>
  <c r="E95" i="1"/>
  <c r="C95" i="1"/>
  <c r="AE94" i="1"/>
  <c r="AB94" i="1"/>
  <c r="Y94" i="1"/>
  <c r="V94" i="1"/>
  <c r="S94" i="1"/>
  <c r="P94" i="1"/>
  <c r="M94" i="1"/>
  <c r="J94" i="1"/>
  <c r="G94" i="1"/>
  <c r="AD94" i="1" s="1"/>
  <c r="AF94" i="1" s="1"/>
  <c r="E94" i="1"/>
  <c r="C94" i="1"/>
  <c r="AE93" i="1"/>
  <c r="AB93" i="1"/>
  <c r="Y93" i="1"/>
  <c r="V93" i="1"/>
  <c r="S93" i="1"/>
  <c r="P93" i="1"/>
  <c r="M93" i="1"/>
  <c r="J93" i="1"/>
  <c r="G93" i="1"/>
  <c r="AD93" i="1" s="1"/>
  <c r="AF93" i="1" s="1"/>
  <c r="E93" i="1"/>
  <c r="C93" i="1"/>
  <c r="AE92" i="1"/>
  <c r="AB92" i="1"/>
  <c r="Y92" i="1"/>
  <c r="V92" i="1"/>
  <c r="S92" i="1"/>
  <c r="P92" i="1"/>
  <c r="M92" i="1"/>
  <c r="J92" i="1"/>
  <c r="G92" i="1"/>
  <c r="AD92" i="1" s="1"/>
  <c r="AF92" i="1" s="1"/>
  <c r="E92" i="1"/>
  <c r="C92" i="1"/>
  <c r="AE91" i="1"/>
  <c r="AB91" i="1"/>
  <c r="Y91" i="1"/>
  <c r="V91" i="1"/>
  <c r="S91" i="1"/>
  <c r="P91" i="1"/>
  <c r="M91" i="1"/>
  <c r="J91" i="1"/>
  <c r="G91" i="1"/>
  <c r="AD91" i="1" s="1"/>
  <c r="AF91" i="1" s="1"/>
  <c r="E91" i="1"/>
  <c r="C91" i="1"/>
  <c r="AE90" i="1"/>
  <c r="AB90" i="1"/>
  <c r="Y90" i="1"/>
  <c r="V90" i="1"/>
  <c r="S90" i="1"/>
  <c r="P90" i="1"/>
  <c r="M90" i="1"/>
  <c r="J90" i="1"/>
  <c r="G90" i="1"/>
  <c r="AD90" i="1" s="1"/>
  <c r="AF90" i="1" s="1"/>
  <c r="E90" i="1"/>
  <c r="C90" i="1"/>
  <c r="AE89" i="1"/>
  <c r="AB89" i="1"/>
  <c r="Y89" i="1"/>
  <c r="V89" i="1"/>
  <c r="S89" i="1"/>
  <c r="P89" i="1"/>
  <c r="M89" i="1"/>
  <c r="J89" i="1"/>
  <c r="G89" i="1"/>
  <c r="AD89" i="1" s="1"/>
  <c r="AF89" i="1" s="1"/>
  <c r="E89" i="1"/>
  <c r="C89" i="1"/>
  <c r="AE88" i="1"/>
  <c r="AB88" i="1"/>
  <c r="Y88" i="1"/>
  <c r="V88" i="1"/>
  <c r="S88" i="1"/>
  <c r="P88" i="1"/>
  <c r="M88" i="1"/>
  <c r="J88" i="1"/>
  <c r="G88" i="1"/>
  <c r="AD88" i="1" s="1"/>
  <c r="AF88" i="1" s="1"/>
  <c r="E88" i="1"/>
  <c r="C88" i="1"/>
  <c r="AE87" i="1"/>
  <c r="AB87" i="1"/>
  <c r="Y87" i="1"/>
  <c r="V87" i="1"/>
  <c r="S87" i="1"/>
  <c r="P87" i="1"/>
  <c r="M87" i="1"/>
  <c r="J87" i="1"/>
  <c r="G87" i="1"/>
  <c r="AD87" i="1" s="1"/>
  <c r="AF87" i="1" s="1"/>
  <c r="E87" i="1"/>
  <c r="C87" i="1"/>
  <c r="AE86" i="1"/>
  <c r="AB86" i="1"/>
  <c r="Y86" i="1"/>
  <c r="V86" i="1"/>
  <c r="S86" i="1"/>
  <c r="P86" i="1"/>
  <c r="M86" i="1"/>
  <c r="J86" i="1"/>
  <c r="G86" i="1"/>
  <c r="AD86" i="1" s="1"/>
  <c r="AF86" i="1" s="1"/>
  <c r="E86" i="1"/>
  <c r="AE85" i="1"/>
  <c r="AB85" i="1"/>
  <c r="Y85" i="1"/>
  <c r="V85" i="1"/>
  <c r="S85" i="1"/>
  <c r="P85" i="1"/>
  <c r="M85" i="1"/>
  <c r="J85" i="1"/>
  <c r="G85" i="1"/>
  <c r="AD85" i="1" s="1"/>
  <c r="AF85" i="1" s="1"/>
  <c r="E85" i="1"/>
  <c r="C85" i="1"/>
  <c r="AE84" i="1"/>
  <c r="AB84" i="1"/>
  <c r="Y84" i="1"/>
  <c r="V84" i="1"/>
  <c r="S84" i="1"/>
  <c r="P84" i="1"/>
  <c r="M84" i="1"/>
  <c r="J84" i="1"/>
  <c r="G84" i="1"/>
  <c r="AD84" i="1" s="1"/>
  <c r="AF84" i="1" s="1"/>
  <c r="E84" i="1"/>
  <c r="C84" i="1"/>
  <c r="AE83" i="1"/>
  <c r="AB83" i="1"/>
  <c r="Y83" i="1"/>
  <c r="V83" i="1"/>
  <c r="S83" i="1"/>
  <c r="P83" i="1"/>
  <c r="M83" i="1"/>
  <c r="J83" i="1"/>
  <c r="G83" i="1"/>
  <c r="AD83" i="1" s="1"/>
  <c r="AF83" i="1" s="1"/>
  <c r="E83" i="1"/>
  <c r="C83" i="1"/>
  <c r="AE82" i="1"/>
  <c r="AB82" i="1"/>
  <c r="Y82" i="1"/>
  <c r="V82" i="1"/>
  <c r="S82" i="1"/>
  <c r="P82" i="1"/>
  <c r="M82" i="1"/>
  <c r="J82" i="1"/>
  <c r="G82" i="1"/>
  <c r="AD82" i="1" s="1"/>
  <c r="AF82" i="1" s="1"/>
  <c r="E82" i="1"/>
  <c r="C82" i="1"/>
  <c r="AE81" i="1"/>
  <c r="AB81" i="1"/>
  <c r="Y81" i="1"/>
  <c r="V81" i="1"/>
  <c r="S81" i="1"/>
  <c r="P81" i="1"/>
  <c r="M81" i="1"/>
  <c r="J81" i="1"/>
  <c r="G81" i="1"/>
  <c r="AD81" i="1" s="1"/>
  <c r="AF81" i="1" s="1"/>
  <c r="E81" i="1"/>
  <c r="C81" i="1"/>
  <c r="AE80" i="1"/>
  <c r="AB80" i="1"/>
  <c r="Y80" i="1"/>
  <c r="V80" i="1"/>
  <c r="S80" i="1"/>
  <c r="P80" i="1"/>
  <c r="M80" i="1"/>
  <c r="J80" i="1"/>
  <c r="G80" i="1"/>
  <c r="AD80" i="1" s="1"/>
  <c r="AF80" i="1" s="1"/>
  <c r="E80" i="1"/>
  <c r="C80" i="1"/>
  <c r="AE79" i="1"/>
  <c r="AB79" i="1"/>
  <c r="Y79" i="1"/>
  <c r="V79" i="1"/>
  <c r="S79" i="1"/>
  <c r="P79" i="1"/>
  <c r="M79" i="1"/>
  <c r="J79" i="1"/>
  <c r="G79" i="1"/>
  <c r="AD79" i="1" s="1"/>
  <c r="AF79" i="1" s="1"/>
  <c r="E79" i="1"/>
  <c r="C79" i="1"/>
  <c r="AE78" i="1"/>
  <c r="AB78" i="1"/>
  <c r="Y78" i="1"/>
  <c r="V78" i="1"/>
  <c r="S78" i="1"/>
  <c r="P78" i="1"/>
  <c r="M78" i="1"/>
  <c r="J78" i="1"/>
  <c r="G78" i="1"/>
  <c r="AD78" i="1" s="1"/>
  <c r="AF78" i="1" s="1"/>
  <c r="E78" i="1"/>
  <c r="C78" i="1"/>
  <c r="AE77" i="1"/>
  <c r="AB77" i="1"/>
  <c r="Y77" i="1"/>
  <c r="V77" i="1"/>
  <c r="S77" i="1"/>
  <c r="P77" i="1"/>
  <c r="M77" i="1"/>
  <c r="J77" i="1"/>
  <c r="G77" i="1"/>
  <c r="AD77" i="1" s="1"/>
  <c r="AF77" i="1" s="1"/>
  <c r="E77" i="1"/>
  <c r="AE76" i="1"/>
  <c r="AB76" i="1"/>
  <c r="Y76" i="1"/>
  <c r="V76" i="1"/>
  <c r="S76" i="1"/>
  <c r="P76" i="1"/>
  <c r="M76" i="1"/>
  <c r="J76" i="1"/>
  <c r="G76" i="1"/>
  <c r="AD76" i="1" s="1"/>
  <c r="AF76" i="1" s="1"/>
  <c r="E76" i="1"/>
  <c r="C76" i="1"/>
  <c r="AE75" i="1"/>
  <c r="AB75" i="1"/>
  <c r="Y75" i="1"/>
  <c r="V75" i="1"/>
  <c r="S75" i="1"/>
  <c r="P75" i="1"/>
  <c r="M75" i="1"/>
  <c r="J75" i="1"/>
  <c r="G75" i="1"/>
  <c r="AD75" i="1" s="1"/>
  <c r="AF75" i="1" s="1"/>
  <c r="E75" i="1"/>
  <c r="C75" i="1"/>
  <c r="AE74" i="1"/>
  <c r="AB74" i="1"/>
  <c r="Y74" i="1"/>
  <c r="V74" i="1"/>
  <c r="S74" i="1"/>
  <c r="P74" i="1"/>
  <c r="M74" i="1"/>
  <c r="J74" i="1"/>
  <c r="G74" i="1"/>
  <c r="AD74" i="1" s="1"/>
  <c r="AF74" i="1" s="1"/>
  <c r="E74" i="1"/>
  <c r="C74" i="1"/>
  <c r="AE73" i="1"/>
  <c r="AB73" i="1"/>
  <c r="Y73" i="1"/>
  <c r="V73" i="1"/>
  <c r="S73" i="1"/>
  <c r="P73" i="1"/>
  <c r="M73" i="1"/>
  <c r="J73" i="1"/>
  <c r="G73" i="1"/>
  <c r="AD73" i="1" s="1"/>
  <c r="AF73" i="1" s="1"/>
  <c r="E73" i="1"/>
  <c r="C73" i="1"/>
  <c r="AE72" i="1"/>
  <c r="AB72" i="1"/>
  <c r="Y72" i="1"/>
  <c r="V72" i="1"/>
  <c r="S72" i="1"/>
  <c r="P72" i="1"/>
  <c r="M72" i="1"/>
  <c r="J72" i="1"/>
  <c r="G72" i="1"/>
  <c r="AD72" i="1" s="1"/>
  <c r="AF72" i="1" s="1"/>
  <c r="E72" i="1"/>
  <c r="C72" i="1"/>
  <c r="AE71" i="1"/>
  <c r="AB71" i="1"/>
  <c r="Y71" i="1"/>
  <c r="V71" i="1"/>
  <c r="S71" i="1"/>
  <c r="P71" i="1"/>
  <c r="M71" i="1"/>
  <c r="J71" i="1"/>
  <c r="G71" i="1"/>
  <c r="AD71" i="1" s="1"/>
  <c r="AF71" i="1" s="1"/>
  <c r="E71" i="1"/>
  <c r="C71" i="1"/>
  <c r="AE70" i="1"/>
  <c r="AB70" i="1"/>
  <c r="Y70" i="1"/>
  <c r="V70" i="1"/>
  <c r="S70" i="1"/>
  <c r="P70" i="1"/>
  <c r="M70" i="1"/>
  <c r="J70" i="1"/>
  <c r="G70" i="1"/>
  <c r="AD70" i="1" s="1"/>
  <c r="AF70" i="1" s="1"/>
  <c r="E70" i="1"/>
  <c r="C70" i="1"/>
  <c r="AE69" i="1"/>
  <c r="AB69" i="1"/>
  <c r="Y69" i="1"/>
  <c r="V69" i="1"/>
  <c r="S69" i="1"/>
  <c r="P69" i="1"/>
  <c r="M69" i="1"/>
  <c r="J69" i="1"/>
  <c r="G69" i="1"/>
  <c r="AD69" i="1" s="1"/>
  <c r="AF69" i="1" s="1"/>
  <c r="E69" i="1"/>
  <c r="C69" i="1"/>
  <c r="AE68" i="1"/>
  <c r="AB68" i="1"/>
  <c r="Y68" i="1"/>
  <c r="V68" i="1"/>
  <c r="S68" i="1"/>
  <c r="P68" i="1"/>
  <c r="M68" i="1"/>
  <c r="J68" i="1"/>
  <c r="G68" i="1"/>
  <c r="AD68" i="1" s="1"/>
  <c r="AF68" i="1" s="1"/>
  <c r="E68" i="1"/>
  <c r="C68" i="1"/>
  <c r="AE67" i="1"/>
  <c r="AB67" i="1"/>
  <c r="Y67" i="1"/>
  <c r="V67" i="1"/>
  <c r="S67" i="1"/>
  <c r="P67" i="1"/>
  <c r="M67" i="1"/>
  <c r="J67" i="1"/>
  <c r="G67" i="1"/>
  <c r="AD67" i="1" s="1"/>
  <c r="AF67" i="1" s="1"/>
  <c r="E67" i="1"/>
  <c r="C67" i="1"/>
  <c r="AE66" i="1"/>
  <c r="AB66" i="1"/>
  <c r="Y66" i="1"/>
  <c r="V66" i="1"/>
  <c r="S66" i="1"/>
  <c r="P66" i="1"/>
  <c r="M66" i="1"/>
  <c r="J66" i="1"/>
  <c r="G66" i="1"/>
  <c r="AD66" i="1" s="1"/>
  <c r="AF66" i="1" s="1"/>
  <c r="E66" i="1"/>
  <c r="C66" i="1"/>
  <c r="AE65" i="1"/>
  <c r="AB65" i="1"/>
  <c r="Y65" i="1"/>
  <c r="V65" i="1"/>
  <c r="S65" i="1"/>
  <c r="P65" i="1"/>
  <c r="M65" i="1"/>
  <c r="J65" i="1"/>
  <c r="G65" i="1"/>
  <c r="AD65" i="1" s="1"/>
  <c r="AF65" i="1" s="1"/>
  <c r="E65" i="1"/>
  <c r="C65" i="1"/>
  <c r="AE64" i="1"/>
  <c r="AB64" i="1"/>
  <c r="Y64" i="1"/>
  <c r="V64" i="1"/>
  <c r="S64" i="1"/>
  <c r="P64" i="1"/>
  <c r="M64" i="1"/>
  <c r="J64" i="1"/>
  <c r="G64" i="1"/>
  <c r="AD64" i="1" s="1"/>
  <c r="AF64" i="1" s="1"/>
  <c r="E64" i="1"/>
  <c r="C64" i="1"/>
  <c r="AE63" i="1"/>
  <c r="AB63" i="1"/>
  <c r="Y63" i="1"/>
  <c r="V63" i="1"/>
  <c r="S63" i="1"/>
  <c r="P63" i="1"/>
  <c r="M63" i="1"/>
  <c r="J63" i="1"/>
  <c r="G63" i="1"/>
  <c r="E63" i="1"/>
  <c r="C63" i="1"/>
  <c r="AF62" i="1"/>
  <c r="AE62" i="1"/>
  <c r="AB62" i="1"/>
  <c r="Y62" i="1"/>
  <c r="V62" i="1"/>
  <c r="S62" i="1"/>
  <c r="P62" i="1"/>
  <c r="M62" i="1"/>
  <c r="J62" i="1"/>
  <c r="G62" i="1"/>
  <c r="AD62" i="1" s="1"/>
  <c r="E62" i="1"/>
  <c r="C62" i="1"/>
  <c r="AE61" i="1"/>
  <c r="AB61" i="1"/>
  <c r="Y61" i="1"/>
  <c r="V61" i="1"/>
  <c r="S61" i="1"/>
  <c r="P61" i="1"/>
  <c r="M61" i="1"/>
  <c r="J61" i="1"/>
  <c r="G61" i="1"/>
  <c r="AD61" i="1" s="1"/>
  <c r="AF61" i="1" s="1"/>
  <c r="E61" i="1"/>
  <c r="C61" i="1"/>
  <c r="AE60" i="1"/>
  <c r="AB60" i="1"/>
  <c r="Y60" i="1"/>
  <c r="V60" i="1"/>
  <c r="S60" i="1"/>
  <c r="P60" i="1"/>
  <c r="M60" i="1"/>
  <c r="J60" i="1"/>
  <c r="G60" i="1"/>
  <c r="AD60" i="1" s="1"/>
  <c r="AF60" i="1" s="1"/>
  <c r="E60" i="1"/>
  <c r="C60" i="1"/>
  <c r="AE59" i="1"/>
  <c r="AB59" i="1"/>
  <c r="Y59" i="1"/>
  <c r="V59" i="1"/>
  <c r="S59" i="1"/>
  <c r="P59" i="1"/>
  <c r="M59" i="1"/>
  <c r="J59" i="1"/>
  <c r="G59" i="1"/>
  <c r="E59" i="1"/>
  <c r="C59" i="1"/>
  <c r="AE58" i="1"/>
  <c r="AB58" i="1"/>
  <c r="Y58" i="1"/>
  <c r="V58" i="1"/>
  <c r="S58" i="1"/>
  <c r="P58" i="1"/>
  <c r="M58" i="1"/>
  <c r="J58" i="1"/>
  <c r="G58" i="1"/>
  <c r="E58" i="1"/>
  <c r="C58" i="1"/>
  <c r="AE57" i="1"/>
  <c r="AB57" i="1"/>
  <c r="Y57" i="1"/>
  <c r="V57" i="1"/>
  <c r="S57" i="1"/>
  <c r="P57" i="1"/>
  <c r="M57" i="1"/>
  <c r="J57" i="1"/>
  <c r="G57" i="1"/>
  <c r="AD57" i="1" s="1"/>
  <c r="AF57" i="1" s="1"/>
  <c r="E57" i="1"/>
  <c r="C57" i="1"/>
  <c r="AE56" i="1"/>
  <c r="AB56" i="1"/>
  <c r="Y56" i="1"/>
  <c r="V56" i="1"/>
  <c r="S56" i="1"/>
  <c r="P56" i="1"/>
  <c r="M56" i="1"/>
  <c r="J56" i="1"/>
  <c r="G56" i="1"/>
  <c r="AD56" i="1" s="1"/>
  <c r="AF56" i="1" s="1"/>
  <c r="E56" i="1"/>
  <c r="C56" i="1"/>
  <c r="AE55" i="1"/>
  <c r="AB55" i="1"/>
  <c r="Y55" i="1"/>
  <c r="V55" i="1"/>
  <c r="S55" i="1"/>
  <c r="P55" i="1"/>
  <c r="M55" i="1"/>
  <c r="J55" i="1"/>
  <c r="G55" i="1"/>
  <c r="E55" i="1"/>
  <c r="C55" i="1"/>
  <c r="AF54" i="1"/>
  <c r="AE54" i="1"/>
  <c r="AB54" i="1"/>
  <c r="Y54" i="1"/>
  <c r="V54" i="1"/>
  <c r="S54" i="1"/>
  <c r="P54" i="1"/>
  <c r="M54" i="1"/>
  <c r="J54" i="1"/>
  <c r="G54" i="1"/>
  <c r="AD54" i="1" s="1"/>
  <c r="E54" i="1"/>
  <c r="C54" i="1"/>
  <c r="AE53" i="1"/>
  <c r="AB53" i="1"/>
  <c r="Y53" i="1"/>
  <c r="V53" i="1"/>
  <c r="S53" i="1"/>
  <c r="P53" i="1"/>
  <c r="M53" i="1"/>
  <c r="J53" i="1"/>
  <c r="G53" i="1"/>
  <c r="AD53" i="1" s="1"/>
  <c r="AF53" i="1" s="1"/>
  <c r="E53" i="1"/>
  <c r="C53" i="1"/>
  <c r="AE52" i="1"/>
  <c r="AB52" i="1"/>
  <c r="Y52" i="1"/>
  <c r="V52" i="1"/>
  <c r="S52" i="1"/>
  <c r="P52" i="1"/>
  <c r="M52" i="1"/>
  <c r="J52" i="1"/>
  <c r="G52" i="1"/>
  <c r="AD52" i="1" s="1"/>
  <c r="AF52" i="1" s="1"/>
  <c r="E52" i="1"/>
  <c r="C52" i="1"/>
  <c r="AE51" i="1"/>
  <c r="AB51" i="1"/>
  <c r="Y51" i="1"/>
  <c r="V51" i="1"/>
  <c r="S51" i="1"/>
  <c r="P51" i="1"/>
  <c r="M51" i="1"/>
  <c r="J51" i="1"/>
  <c r="G51" i="1"/>
  <c r="E51" i="1"/>
  <c r="C51" i="1"/>
  <c r="AE50" i="1"/>
  <c r="AB50" i="1"/>
  <c r="Y50" i="1"/>
  <c r="V50" i="1"/>
  <c r="S50" i="1"/>
  <c r="P50" i="1"/>
  <c r="M50" i="1"/>
  <c r="J50" i="1"/>
  <c r="G50" i="1"/>
  <c r="E50" i="1"/>
  <c r="C50" i="1"/>
  <c r="AE49" i="1"/>
  <c r="AB49" i="1"/>
  <c r="Y49" i="1"/>
  <c r="V49" i="1"/>
  <c r="S49" i="1"/>
  <c r="P49" i="1"/>
  <c r="M49" i="1"/>
  <c r="J49" i="1"/>
  <c r="G49" i="1"/>
  <c r="AD49" i="1" s="1"/>
  <c r="AF49" i="1" s="1"/>
  <c r="E49" i="1"/>
  <c r="C49" i="1"/>
  <c r="AE48" i="1"/>
  <c r="AB48" i="1"/>
  <c r="Y48" i="1"/>
  <c r="V48" i="1"/>
  <c r="S48" i="1"/>
  <c r="P48" i="1"/>
  <c r="M48" i="1"/>
  <c r="J48" i="1"/>
  <c r="G48" i="1"/>
  <c r="AD48" i="1" s="1"/>
  <c r="AF48" i="1" s="1"/>
  <c r="E48" i="1"/>
  <c r="C48" i="1"/>
  <c r="AE47" i="1"/>
  <c r="AB47" i="1"/>
  <c r="Y47" i="1"/>
  <c r="V47" i="1"/>
  <c r="S47" i="1"/>
  <c r="P47" i="1"/>
  <c r="M47" i="1"/>
  <c r="J47" i="1"/>
  <c r="G47" i="1"/>
  <c r="E47" i="1"/>
  <c r="C47" i="1"/>
  <c r="AF46" i="1"/>
  <c r="AE46" i="1"/>
  <c r="AB46" i="1"/>
  <c r="Y46" i="1"/>
  <c r="V46" i="1"/>
  <c r="S46" i="1"/>
  <c r="P46" i="1"/>
  <c r="M46" i="1"/>
  <c r="J46" i="1"/>
  <c r="G46" i="1"/>
  <c r="AD46" i="1" s="1"/>
  <c r="E46" i="1"/>
  <c r="C46" i="1"/>
  <c r="AE45" i="1"/>
  <c r="AB45" i="1"/>
  <c r="Y45" i="1"/>
  <c r="V45" i="1"/>
  <c r="S45" i="1"/>
  <c r="P45" i="1"/>
  <c r="M45" i="1"/>
  <c r="J45" i="1"/>
  <c r="G45" i="1"/>
  <c r="AD45" i="1" s="1"/>
  <c r="AF45" i="1" s="1"/>
  <c r="E45" i="1"/>
  <c r="C45" i="1"/>
  <c r="AE44" i="1"/>
  <c r="AB44" i="1"/>
  <c r="Y44" i="1"/>
  <c r="V44" i="1"/>
  <c r="S44" i="1"/>
  <c r="P44" i="1"/>
  <c r="M44" i="1"/>
  <c r="J44" i="1"/>
  <c r="G44" i="1"/>
  <c r="AD44" i="1" s="1"/>
  <c r="AF44" i="1" s="1"/>
  <c r="E44" i="1"/>
  <c r="C44" i="1"/>
  <c r="AE43" i="1"/>
  <c r="AB43" i="1"/>
  <c r="Y43" i="1"/>
  <c r="V43" i="1"/>
  <c r="S43" i="1"/>
  <c r="P43" i="1"/>
  <c r="M43" i="1"/>
  <c r="J43" i="1"/>
  <c r="G43" i="1"/>
  <c r="E43" i="1"/>
  <c r="C43" i="1"/>
  <c r="AE42" i="1"/>
  <c r="AB42" i="1"/>
  <c r="Y42" i="1"/>
  <c r="V42" i="1"/>
  <c r="S42" i="1"/>
  <c r="P42" i="1"/>
  <c r="M42" i="1"/>
  <c r="J42" i="1"/>
  <c r="G42" i="1"/>
  <c r="E42" i="1"/>
  <c r="C42" i="1"/>
  <c r="AE41" i="1"/>
  <c r="AB41" i="1"/>
  <c r="Y41" i="1"/>
  <c r="V41" i="1"/>
  <c r="S41" i="1"/>
  <c r="P41" i="1"/>
  <c r="M41" i="1"/>
  <c r="J41" i="1"/>
  <c r="G41" i="1"/>
  <c r="AD41" i="1" s="1"/>
  <c r="AF41" i="1" s="1"/>
  <c r="E41" i="1"/>
  <c r="C41" i="1"/>
  <c r="AE40" i="1"/>
  <c r="AB40" i="1"/>
  <c r="Y40" i="1"/>
  <c r="V40" i="1"/>
  <c r="S40" i="1"/>
  <c r="P40" i="1"/>
  <c r="M40" i="1"/>
  <c r="J40" i="1"/>
  <c r="G40" i="1"/>
  <c r="AD40" i="1" s="1"/>
  <c r="AF40" i="1" s="1"/>
  <c r="E40" i="1"/>
  <c r="C40" i="1"/>
  <c r="AE39" i="1"/>
  <c r="AB39" i="1"/>
  <c r="Y39" i="1"/>
  <c r="V39" i="1"/>
  <c r="S39" i="1"/>
  <c r="P39" i="1"/>
  <c r="M39" i="1"/>
  <c r="J39" i="1"/>
  <c r="G39" i="1"/>
  <c r="E39" i="1"/>
  <c r="C39" i="1"/>
  <c r="AF38" i="1"/>
  <c r="AE38" i="1"/>
  <c r="AB38" i="1"/>
  <c r="Y38" i="1"/>
  <c r="V38" i="1"/>
  <c r="S38" i="1"/>
  <c r="P38" i="1"/>
  <c r="M38" i="1"/>
  <c r="J38" i="1"/>
  <c r="G38" i="1"/>
  <c r="AD38" i="1" s="1"/>
  <c r="E38" i="1"/>
  <c r="C38" i="1"/>
  <c r="AE37" i="1"/>
  <c r="AB37" i="1"/>
  <c r="Y37" i="1"/>
  <c r="V37" i="1"/>
  <c r="S37" i="1"/>
  <c r="P37" i="1"/>
  <c r="M37" i="1"/>
  <c r="J37" i="1"/>
  <c r="G37" i="1"/>
  <c r="AD37" i="1" s="1"/>
  <c r="AF37" i="1" s="1"/>
  <c r="E37" i="1"/>
  <c r="C37" i="1"/>
  <c r="AE36" i="1"/>
  <c r="AB36" i="1"/>
  <c r="Y36" i="1"/>
  <c r="V36" i="1"/>
  <c r="S36" i="1"/>
  <c r="P36" i="1"/>
  <c r="M36" i="1"/>
  <c r="J36" i="1"/>
  <c r="G36" i="1"/>
  <c r="AD36" i="1" s="1"/>
  <c r="AF36" i="1" s="1"/>
  <c r="E36" i="1"/>
  <c r="C36" i="1"/>
  <c r="AE35" i="1"/>
  <c r="AB35" i="1"/>
  <c r="Y35" i="1"/>
  <c r="V35" i="1"/>
  <c r="S35" i="1"/>
  <c r="P35" i="1"/>
  <c r="M35" i="1"/>
  <c r="J35" i="1"/>
  <c r="G35" i="1"/>
  <c r="E35" i="1"/>
  <c r="C35" i="1"/>
  <c r="AE34" i="1"/>
  <c r="AB34" i="1"/>
  <c r="Y34" i="1"/>
  <c r="V34" i="1"/>
  <c r="S34" i="1"/>
  <c r="P34" i="1"/>
  <c r="M34" i="1"/>
  <c r="J34" i="1"/>
  <c r="G34" i="1"/>
  <c r="E34" i="1"/>
  <c r="C34" i="1"/>
  <c r="AE33" i="1"/>
  <c r="AB33" i="1"/>
  <c r="Y33" i="1"/>
  <c r="V33" i="1"/>
  <c r="S33" i="1"/>
  <c r="P33" i="1"/>
  <c r="M33" i="1"/>
  <c r="J33" i="1"/>
  <c r="G33" i="1"/>
  <c r="AD33" i="1" s="1"/>
  <c r="AF33" i="1" s="1"/>
  <c r="E33" i="1"/>
  <c r="C33" i="1"/>
  <c r="AE32" i="1"/>
  <c r="AB32" i="1"/>
  <c r="Y32" i="1"/>
  <c r="V32" i="1"/>
  <c r="S32" i="1"/>
  <c r="P32" i="1"/>
  <c r="M32" i="1"/>
  <c r="J32" i="1"/>
  <c r="G32" i="1"/>
  <c r="AD32" i="1" s="1"/>
  <c r="AF32" i="1" s="1"/>
  <c r="E32" i="1"/>
  <c r="C32" i="1"/>
  <c r="AE31" i="1"/>
  <c r="AB31" i="1"/>
  <c r="Y31" i="1"/>
  <c r="V31" i="1"/>
  <c r="S31" i="1"/>
  <c r="P31" i="1"/>
  <c r="M31" i="1"/>
  <c r="J31" i="1"/>
  <c r="G31" i="1"/>
  <c r="E31" i="1"/>
  <c r="C31" i="1"/>
  <c r="AF30" i="1"/>
  <c r="AE30" i="1"/>
  <c r="AB30" i="1"/>
  <c r="Y30" i="1"/>
  <c r="V30" i="1"/>
  <c r="S30" i="1"/>
  <c r="P30" i="1"/>
  <c r="M30" i="1"/>
  <c r="J30" i="1"/>
  <c r="G30" i="1"/>
  <c r="AD30" i="1" s="1"/>
  <c r="E30" i="1"/>
  <c r="C30" i="1"/>
  <c r="AE29" i="1"/>
  <c r="AB29" i="1"/>
  <c r="Y29" i="1"/>
  <c r="V29" i="1"/>
  <c r="S29" i="1"/>
  <c r="P29" i="1"/>
  <c r="M29" i="1"/>
  <c r="J29" i="1"/>
  <c r="G29" i="1"/>
  <c r="AD29" i="1" s="1"/>
  <c r="AF29" i="1" s="1"/>
  <c r="E29" i="1"/>
  <c r="C29" i="1"/>
  <c r="AE28" i="1"/>
  <c r="AB28" i="1"/>
  <c r="Y28" i="1"/>
  <c r="V28" i="1"/>
  <c r="S28" i="1"/>
  <c r="P28" i="1"/>
  <c r="M28" i="1"/>
  <c r="J28" i="1"/>
  <c r="G28" i="1"/>
  <c r="AD28" i="1" s="1"/>
  <c r="AF28" i="1" s="1"/>
  <c r="E28" i="1"/>
  <c r="C28" i="1"/>
  <c r="AE27" i="1"/>
  <c r="AB27" i="1"/>
  <c r="Y27" i="1"/>
  <c r="V27" i="1"/>
  <c r="S27" i="1"/>
  <c r="P27" i="1"/>
  <c r="M27" i="1"/>
  <c r="J27" i="1"/>
  <c r="G27" i="1"/>
  <c r="E27" i="1"/>
  <c r="C27" i="1"/>
  <c r="AE26" i="1"/>
  <c r="AB26" i="1"/>
  <c r="Y26" i="1"/>
  <c r="V26" i="1"/>
  <c r="S26" i="1"/>
  <c r="P26" i="1"/>
  <c r="M26" i="1"/>
  <c r="J26" i="1"/>
  <c r="G26" i="1"/>
  <c r="E26" i="1"/>
  <c r="C26" i="1"/>
  <c r="AE25" i="1"/>
  <c r="AB25" i="1"/>
  <c r="Y25" i="1"/>
  <c r="V25" i="1"/>
  <c r="S25" i="1"/>
  <c r="P25" i="1"/>
  <c r="M25" i="1"/>
  <c r="J25" i="1"/>
  <c r="G25" i="1"/>
  <c r="AD25" i="1" s="1"/>
  <c r="AF25" i="1" s="1"/>
  <c r="E25" i="1"/>
  <c r="C25" i="1"/>
  <c r="AE24" i="1"/>
  <c r="AB24" i="1"/>
  <c r="Y24" i="1"/>
  <c r="V24" i="1"/>
  <c r="S24" i="1"/>
  <c r="P24" i="1"/>
  <c r="M24" i="1"/>
  <c r="J24" i="1"/>
  <c r="G24" i="1"/>
  <c r="AD24" i="1" s="1"/>
  <c r="AF24" i="1" s="1"/>
  <c r="E24" i="1"/>
  <c r="C24" i="1"/>
  <c r="AE23" i="1"/>
  <c r="AB23" i="1"/>
  <c r="Y23" i="1"/>
  <c r="V23" i="1"/>
  <c r="S23" i="1"/>
  <c r="P23" i="1"/>
  <c r="M23" i="1"/>
  <c r="J23" i="1"/>
  <c r="G23" i="1"/>
  <c r="E23" i="1"/>
  <c r="C23" i="1"/>
  <c r="AF22" i="1"/>
  <c r="AE22" i="1"/>
  <c r="AB22" i="1"/>
  <c r="Y22" i="1"/>
  <c r="V22" i="1"/>
  <c r="S22" i="1"/>
  <c r="P22" i="1"/>
  <c r="M22" i="1"/>
  <c r="J22" i="1"/>
  <c r="G22" i="1"/>
  <c r="AD22" i="1" s="1"/>
  <c r="E22" i="1"/>
  <c r="C22" i="1"/>
  <c r="AE21" i="1"/>
  <c r="AB21" i="1"/>
  <c r="Y21" i="1"/>
  <c r="V21" i="1"/>
  <c r="S21" i="1"/>
  <c r="P21" i="1"/>
  <c r="M21" i="1"/>
  <c r="J21" i="1"/>
  <c r="G21" i="1"/>
  <c r="AD21" i="1" s="1"/>
  <c r="AF21" i="1" s="1"/>
  <c r="E21" i="1"/>
  <c r="C21" i="1"/>
  <c r="AE20" i="1"/>
  <c r="AB20" i="1"/>
  <c r="Y20" i="1"/>
  <c r="V20" i="1"/>
  <c r="S20" i="1"/>
  <c r="P20" i="1"/>
  <c r="M20" i="1"/>
  <c r="J20" i="1"/>
  <c r="G20" i="1"/>
  <c r="AD20" i="1" s="1"/>
  <c r="AF20" i="1" s="1"/>
  <c r="E20" i="1"/>
  <c r="C20" i="1"/>
  <c r="AE19" i="1"/>
  <c r="AB19" i="1"/>
  <c r="Y19" i="1"/>
  <c r="V19" i="1"/>
  <c r="S19" i="1"/>
  <c r="P19" i="1"/>
  <c r="M19" i="1"/>
  <c r="J19" i="1"/>
  <c r="G19" i="1"/>
  <c r="E19" i="1"/>
  <c r="C19" i="1"/>
  <c r="AE18" i="1"/>
  <c r="AB18" i="1"/>
  <c r="Y18" i="1"/>
  <c r="V18" i="1"/>
  <c r="S18" i="1"/>
  <c r="P18" i="1"/>
  <c r="M18" i="1"/>
  <c r="J18" i="1"/>
  <c r="G18" i="1"/>
  <c r="E18" i="1"/>
  <c r="C18" i="1"/>
  <c r="AE17" i="1"/>
  <c r="AB17" i="1"/>
  <c r="Y17" i="1"/>
  <c r="V17" i="1"/>
  <c r="S17" i="1"/>
  <c r="P17" i="1"/>
  <c r="M17" i="1"/>
  <c r="J17" i="1"/>
  <c r="G17" i="1"/>
  <c r="AD17" i="1" s="1"/>
  <c r="AF17" i="1" s="1"/>
  <c r="E17" i="1"/>
  <c r="C17" i="1"/>
  <c r="AE16" i="1"/>
  <c r="AB16" i="1"/>
  <c r="Y16" i="1"/>
  <c r="V16" i="1"/>
  <c r="S16" i="1"/>
  <c r="P16" i="1"/>
  <c r="M16" i="1"/>
  <c r="J16" i="1"/>
  <c r="G16" i="1"/>
  <c r="AD16" i="1" s="1"/>
  <c r="AF16" i="1" s="1"/>
  <c r="E16" i="1"/>
  <c r="C16" i="1"/>
  <c r="AE15" i="1"/>
  <c r="AB15" i="1"/>
  <c r="Y15" i="1"/>
  <c r="V15" i="1"/>
  <c r="S15" i="1"/>
  <c r="P15" i="1"/>
  <c r="M15" i="1"/>
  <c r="J15" i="1"/>
  <c r="G15" i="1"/>
  <c r="E15" i="1"/>
  <c r="C15" i="1"/>
  <c r="AF14" i="1"/>
  <c r="AE14" i="1"/>
  <c r="AB14" i="1"/>
  <c r="Y14" i="1"/>
  <c r="V14" i="1"/>
  <c r="S14" i="1"/>
  <c r="P14" i="1"/>
  <c r="M14" i="1"/>
  <c r="J14" i="1"/>
  <c r="G14" i="1"/>
  <c r="AD14" i="1" s="1"/>
  <c r="E14" i="1"/>
  <c r="C14" i="1"/>
  <c r="AE13" i="1"/>
  <c r="AB13" i="1"/>
  <c r="Y13" i="1"/>
  <c r="V13" i="1"/>
  <c r="S13" i="1"/>
  <c r="P13" i="1"/>
  <c r="M13" i="1"/>
  <c r="J13" i="1"/>
  <c r="G13" i="1"/>
  <c r="AD13" i="1" s="1"/>
  <c r="AF13" i="1" s="1"/>
  <c r="E13" i="1"/>
  <c r="C13" i="1"/>
  <c r="AE12" i="1"/>
  <c r="AB12" i="1"/>
  <c r="Y12" i="1"/>
  <c r="V12" i="1"/>
  <c r="S12" i="1"/>
  <c r="P12" i="1"/>
  <c r="M12" i="1"/>
  <c r="J12" i="1"/>
  <c r="G12" i="1"/>
  <c r="AD12" i="1" s="1"/>
  <c r="AF12" i="1" s="1"/>
  <c r="E12" i="1"/>
  <c r="C12" i="1"/>
  <c r="AE11" i="1"/>
  <c r="AB11" i="1"/>
  <c r="Y11" i="1"/>
  <c r="V11" i="1"/>
  <c r="S11" i="1"/>
  <c r="P11" i="1"/>
  <c r="M11" i="1"/>
  <c r="J11" i="1"/>
  <c r="G11" i="1"/>
  <c r="E11" i="1"/>
  <c r="C11" i="1"/>
  <c r="AE10" i="1"/>
  <c r="AB10" i="1"/>
  <c r="Y10" i="1"/>
  <c r="V10" i="1"/>
  <c r="S10" i="1"/>
  <c r="P10" i="1"/>
  <c r="M10" i="1"/>
  <c r="J10" i="1"/>
  <c r="G10" i="1"/>
  <c r="E10" i="1"/>
  <c r="C10" i="1"/>
  <c r="AE9" i="1"/>
  <c r="AB9" i="1"/>
  <c r="Y9" i="1"/>
  <c r="V9" i="1"/>
  <c r="S9" i="1"/>
  <c r="P9" i="1"/>
  <c r="M9" i="1"/>
  <c r="J9" i="1"/>
  <c r="G9" i="1"/>
  <c r="AD9" i="1" s="1"/>
  <c r="AF9" i="1" s="1"/>
  <c r="E9" i="1"/>
  <c r="C9" i="1"/>
  <c r="AE8" i="1"/>
  <c r="AB8" i="1"/>
  <c r="Y8" i="1"/>
  <c r="V8" i="1"/>
  <c r="S8" i="1"/>
  <c r="P8" i="1"/>
  <c r="M8" i="1"/>
  <c r="J8" i="1"/>
  <c r="G8" i="1"/>
  <c r="AD8" i="1" s="1"/>
  <c r="AF8" i="1" s="1"/>
  <c r="E8" i="1"/>
  <c r="C8" i="1"/>
  <c r="AE7" i="1"/>
  <c r="AB7" i="1"/>
  <c r="Y7" i="1"/>
  <c r="V7" i="1"/>
  <c r="S7" i="1"/>
  <c r="P7" i="1"/>
  <c r="M7" i="1"/>
  <c r="J7" i="1"/>
  <c r="G7" i="1"/>
  <c r="E7" i="1"/>
  <c r="C7" i="1"/>
  <c r="AD10" i="1" l="1"/>
  <c r="AF10" i="1" s="1"/>
  <c r="AD11" i="1"/>
  <c r="AF11" i="1" s="1"/>
  <c r="AD18" i="1"/>
  <c r="AF18" i="1" s="1"/>
  <c r="AD19" i="1"/>
  <c r="AF19" i="1" s="1"/>
  <c r="AD26" i="1"/>
  <c r="AF26" i="1" s="1"/>
  <c r="AD27" i="1"/>
  <c r="AF27" i="1" s="1"/>
  <c r="AD34" i="1"/>
  <c r="AF34" i="1" s="1"/>
  <c r="AD35" i="1"/>
  <c r="AF35" i="1" s="1"/>
  <c r="AD42" i="1"/>
  <c r="AF42" i="1" s="1"/>
  <c r="AD43" i="1"/>
  <c r="AF43" i="1" s="1"/>
  <c r="AD50" i="1"/>
  <c r="AF50" i="1" s="1"/>
  <c r="AD51" i="1"/>
  <c r="AF51" i="1" s="1"/>
  <c r="AD58" i="1"/>
  <c r="AF58" i="1" s="1"/>
  <c r="AD59" i="1"/>
  <c r="AF59" i="1" s="1"/>
  <c r="AD7" i="1"/>
  <c r="AF7" i="1" s="1"/>
  <c r="AD15" i="1"/>
  <c r="AF15" i="1" s="1"/>
  <c r="AD23" i="1"/>
  <c r="AF23" i="1" s="1"/>
  <c r="AD31" i="1"/>
  <c r="AF31" i="1" s="1"/>
  <c r="AD39" i="1"/>
  <c r="AF39" i="1" s="1"/>
  <c r="AD47" i="1"/>
  <c r="AF47" i="1" s="1"/>
  <c r="AD55" i="1"/>
  <c r="AF55" i="1" s="1"/>
  <c r="AD63" i="1"/>
  <c r="AF63" i="1" s="1"/>
</calcChain>
</file>

<file path=xl/sharedStrings.xml><?xml version="1.0" encoding="utf-8"?>
<sst xmlns="http://schemas.openxmlformats.org/spreadsheetml/2006/main" count="155" uniqueCount="155">
  <si>
    <t>Tussenstand Masters Driebanden Toernooien 2020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</si>
  <si>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</si>
  <si>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</si>
  <si>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</si>
  <si>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</si>
  <si>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</si>
  <si>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</si>
  <si>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Delfzijl</t>
  </si>
  <si>
    <t>Bonus deelname Delfzijl</t>
  </si>
  <si>
    <t>Bonus FinaleDelfzijl</t>
  </si>
  <si>
    <t>Midwolda 2021</t>
  </si>
  <si>
    <t>Bonus deelname Midwolda 2021</t>
  </si>
  <si>
    <t>Bonus Finale Midwolda 2021</t>
  </si>
  <si>
    <t>Winschoten 2021</t>
  </si>
  <si>
    <t>Bonus deelname Winschoten 2021</t>
  </si>
  <si>
    <t>Bonus FinaleWinschoten 2021</t>
  </si>
  <si>
    <t>Midwolda</t>
  </si>
  <si>
    <t>Bonus deelname Midwolda</t>
  </si>
  <si>
    <t>Bonus Finale Midwolda</t>
  </si>
  <si>
    <t>Woldendorp 2020</t>
  </si>
  <si>
    <t>Bonus deelname Woldendorp 2020</t>
  </si>
  <si>
    <t>Bonus Finale Woldendorp 2020</t>
  </si>
  <si>
    <t>Winschoten</t>
  </si>
  <si>
    <t>Bonus deelname Winschoten</t>
  </si>
  <si>
    <t xml:space="preserve">Bonus Finale Winschoten </t>
  </si>
  <si>
    <t>Woldendorp 2021</t>
  </si>
  <si>
    <t>Bonus deelname Woldendorp 2021</t>
  </si>
  <si>
    <t>Bonus Finale Woldendorp 2021</t>
  </si>
  <si>
    <t>Delfzijl 2021</t>
  </si>
  <si>
    <t>Bonus deelname Delfzijl 2021</t>
  </si>
  <si>
    <t>Bonus FinaleDelfzijl 20-21</t>
  </si>
  <si>
    <t>Totaal</t>
  </si>
  <si>
    <t>ROOD = DEGRADATIE</t>
  </si>
  <si>
    <t>BLAAUW = PROMOTIE IN FINALE</t>
  </si>
  <si>
    <t>GROEP B</t>
  </si>
  <si>
    <t>Johan Edens</t>
  </si>
  <si>
    <t>Piet Wüst</t>
  </si>
  <si>
    <t xml:space="preserve">Ron Eissen   </t>
  </si>
  <si>
    <t>Pieter van der Poel</t>
  </si>
  <si>
    <t xml:space="preserve">Hindrik Schuur   </t>
  </si>
  <si>
    <t>Ad Blaauw</t>
  </si>
  <si>
    <t xml:space="preserve">Hendrik Sloot   </t>
  </si>
  <si>
    <t>Johan Ackermann</t>
  </si>
  <si>
    <t>Roy Ziesling</t>
  </si>
  <si>
    <t>Cees Doornbos</t>
  </si>
  <si>
    <t xml:space="preserve">Jan Hadderingh  </t>
  </si>
  <si>
    <t>Reint Boltendal</t>
  </si>
  <si>
    <t>Peter Keizer</t>
  </si>
  <si>
    <t>Richard Kant</t>
  </si>
  <si>
    <t xml:space="preserve">Derk Nieuwenhuis   </t>
  </si>
  <si>
    <t>Roelie Dorenbos</t>
  </si>
  <si>
    <t xml:space="preserve">Reint Loer   </t>
  </si>
  <si>
    <t>Wim Geradts</t>
  </si>
  <si>
    <t>Siep Ziesling</t>
  </si>
  <si>
    <t xml:space="preserve">Robert Blouw   </t>
  </si>
  <si>
    <t xml:space="preserve">Bernard Bos   </t>
  </si>
  <si>
    <t xml:space="preserve">Joop Beugels   </t>
  </si>
  <si>
    <t>Roy Kerbof</t>
  </si>
  <si>
    <t xml:space="preserve">Jan Poot   </t>
  </si>
  <si>
    <t xml:space="preserve">Jans Kinds   </t>
  </si>
  <si>
    <t>Elzo Dijk</t>
  </si>
  <si>
    <t>Fred Maas</t>
  </si>
  <si>
    <t xml:space="preserve">Jan Post   </t>
  </si>
  <si>
    <t xml:space="preserve">Harm Jan Speelman   </t>
  </si>
  <si>
    <t>Fred Stok</t>
  </si>
  <si>
    <t>Jan Tepper</t>
  </si>
  <si>
    <t xml:space="preserve">Martin Hateboer   </t>
  </si>
  <si>
    <t>Ella Hilbolling</t>
  </si>
  <si>
    <t>Harrie Lulofs</t>
  </si>
  <si>
    <t>Daniél Kerbof</t>
  </si>
  <si>
    <t>Feike Moerman</t>
  </si>
  <si>
    <t>Cor Zeeman</t>
  </si>
  <si>
    <t xml:space="preserve">Patrick Smid   </t>
  </si>
  <si>
    <t>Jan Goossens</t>
  </si>
  <si>
    <t>Wijnold Broekema</t>
  </si>
  <si>
    <t>Barry Verstegen</t>
  </si>
  <si>
    <t xml:space="preserve">Tally Siemens   </t>
  </si>
  <si>
    <t>Tonnis Woldhuis</t>
  </si>
  <si>
    <t>Jack Hulshof</t>
  </si>
  <si>
    <t>Okke Kluiter</t>
  </si>
  <si>
    <t>Emiel Timmermans</t>
  </si>
  <si>
    <t>Wim Krekel</t>
  </si>
  <si>
    <t>Jan Boltjes</t>
  </si>
  <si>
    <t>Geert Jager</t>
  </si>
  <si>
    <t>Dirk Brakenhof</t>
  </si>
  <si>
    <t>Liesko Westerhuis</t>
  </si>
  <si>
    <t>Eefke Rops</t>
  </si>
  <si>
    <t xml:space="preserve">Eppo Siemens   </t>
  </si>
  <si>
    <t>Frans de Groot</t>
  </si>
  <si>
    <t>Jack van de Rijst</t>
  </si>
  <si>
    <t>Siep Mellema</t>
  </si>
  <si>
    <t>Andries van de Veen</t>
  </si>
  <si>
    <t>Bert Komdeur</t>
  </si>
  <si>
    <t xml:space="preserve">Alex Watermulder   </t>
  </si>
  <si>
    <t>Marinus Tapilatu</t>
  </si>
  <si>
    <t>Brian Reinert</t>
  </si>
  <si>
    <t>Eltjo Bos</t>
  </si>
  <si>
    <t>Jan Weerts</t>
  </si>
  <si>
    <t>Wim Blaauw</t>
  </si>
  <si>
    <t xml:space="preserve">Geert Bos Junior </t>
  </si>
  <si>
    <t>Peter Brul</t>
  </si>
  <si>
    <t>Stan van Leuven</t>
  </si>
  <si>
    <t>Harm Koolhof</t>
  </si>
  <si>
    <t>Jan Olsder</t>
  </si>
  <si>
    <t>Bennie de Ruiter</t>
  </si>
  <si>
    <t>Elzo Lubbers</t>
  </si>
  <si>
    <t>Piet Bouwman</t>
  </si>
  <si>
    <t>Bas Mulder</t>
  </si>
  <si>
    <t>Andries Middelbos</t>
  </si>
  <si>
    <t>Marten Bosma</t>
  </si>
  <si>
    <t>Coos Blaauw</t>
  </si>
  <si>
    <t>Rick Tuin</t>
  </si>
  <si>
    <t>Koos Jonker</t>
  </si>
  <si>
    <t>Luit Korthuis</t>
  </si>
  <si>
    <t>Harrie Molema</t>
  </si>
  <si>
    <t>Hendrik Dijkstra</t>
  </si>
  <si>
    <t>Albert Koehoorn</t>
  </si>
  <si>
    <t>Ben van Dijk</t>
  </si>
  <si>
    <t>Tonnie Vegter</t>
  </si>
  <si>
    <t>Koos Imminga</t>
  </si>
  <si>
    <t>Evert Bos</t>
  </si>
  <si>
    <t>Tonnie Beekhuis</t>
  </si>
  <si>
    <t xml:space="preserve">Gerrit van Krimpen   </t>
  </si>
  <si>
    <t>Martien Backer</t>
  </si>
  <si>
    <t>Jan Sietsma</t>
  </si>
  <si>
    <t>Simon van den Berg</t>
  </si>
  <si>
    <t>Jan Feikens</t>
  </si>
  <si>
    <t>Edwin Kuipers</t>
  </si>
  <si>
    <t>Bert Olthuis</t>
  </si>
  <si>
    <t xml:space="preserve">Luppo Imminga   </t>
  </si>
  <si>
    <t xml:space="preserve">Robert Boer   </t>
  </si>
  <si>
    <t>Henk Hofman</t>
  </si>
  <si>
    <t>Jan Boer</t>
  </si>
  <si>
    <t>Bert Pakes</t>
  </si>
  <si>
    <t>Thomas den Boer</t>
  </si>
  <si>
    <t>Bernard Besseling</t>
  </si>
  <si>
    <t>Hans van Erp</t>
  </si>
  <si>
    <t>Albert Dijkema</t>
  </si>
  <si>
    <t>Dennis Lengton</t>
  </si>
  <si>
    <t>Jan van Timmeren</t>
  </si>
  <si>
    <t>Wiert de Haan</t>
  </si>
  <si>
    <t>Marcel Leeraar</t>
  </si>
  <si>
    <t>Caren Eling</t>
  </si>
  <si>
    <t>Jan Berendsen</t>
  </si>
  <si>
    <t>Johnny Siaila</t>
  </si>
  <si>
    <t>Simon Welp</t>
  </si>
  <si>
    <t>Andre Rossien</t>
  </si>
  <si>
    <t>Geert Hoekstra</t>
  </si>
  <si>
    <t>Ab Klok</t>
  </si>
  <si>
    <t>Klaas Boven</t>
  </si>
  <si>
    <t>Mathias Krekel</t>
  </si>
  <si>
    <t>Jan Schikker</t>
  </si>
  <si>
    <t>Nico Jansen</t>
  </si>
  <si>
    <t>Riekus Brader</t>
  </si>
  <si>
    <t>Tinus Harms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</si>
</sst>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top" textRotation="180"/>
    </xf>
    <xf numFmtId="0" fontId="1" fillId="0" borderId="3" xfId="0" applyFont="1" applyBorder="1" applyAlignment="1">
      <alignment horizontal="center" vertical="top" textRotation="180"/>
    </xf>
    <xf numFmtId="0" fontId="4" fillId="2" borderId="4" xfId="0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0" fontId="4" fillId="3" borderId="8" xfId="0" applyFon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4" fillId="4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7" fillId="0" borderId="13" xfId="0" applyFont="1" applyBorder="1" applyAlignment="1">
      <alignment horizontal="center" textRotation="90"/>
    </xf>
    <xf numFmtId="0" fontId="6" fillId="0" borderId="14" xfId="0" applyFont="1" applyBorder="1"/>
    <xf numFmtId="0" fontId="10" fillId="0" borderId="3" xfId="0" applyFont="1" applyBorder="1"/>
    <xf numFmtId="164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1" fontId="1" fillId="0" borderId="3" xfId="0" applyNumberFormat="1" applyFont="1" applyBorder="1"/>
    <xf numFmtId="0" fontId="6" fillId="0" borderId="4" xfId="0" applyFont="1" applyBorder="1"/>
    <xf numFmtId="0" fontId="10" fillId="0" borderId="15" xfId="0" applyFont="1" applyBorder="1" applyAlignment="1">
      <alignment horizontal="center"/>
    </xf>
    <xf numFmtId="0" fontId="6" fillId="0" borderId="8" xfId="0" applyFont="1" applyBorder="1"/>
    <xf numFmtId="0" fontId="10" fillId="0" borderId="3" xfId="0" applyFont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10" fillId="6" borderId="3" xfId="0" applyFont="1" applyFill="1" applyBorder="1"/>
    <xf numFmtId="0" fontId="10" fillId="7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center"/>
    </xf>
    <xf numFmtId="0" fontId="12" fillId="0" borderId="3" xfId="1" applyFont="1" applyBorder="1"/>
    <xf numFmtId="0" fontId="1" fillId="0" borderId="3" xfId="0" applyFont="1" applyBorder="1"/>
    <xf numFmtId="0" fontId="10" fillId="0" borderId="0" xfId="0" applyFont="1"/>
    <xf numFmtId="0" fontId="6" fillId="0" borderId="3" xfId="0" applyFont="1" applyBorder="1" applyAlignment="1" applyProtection="1">
      <alignment horizontal="left"/>
      <protection locked="0"/>
    </xf>
    <xf numFmtId="0" fontId="6" fillId="5" borderId="8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1" fontId="1" fillId="0" borderId="3" xfId="0" applyNumberFormat="1" applyFont="1" applyBorder="1" applyAlignment="1">
      <alignment horizontal="center"/>
    </xf>
    <xf numFmtId="0" fontId="6" fillId="0" borderId="3" xfId="0" applyFont="1" applyBorder="1" applyProtection="1">
      <protection locked="0"/>
    </xf>
    <xf numFmtId="0" fontId="6" fillId="0" borderId="13" xfId="0" applyFont="1" applyBorder="1"/>
    <xf numFmtId="0" fontId="10" fillId="6" borderId="15" xfId="0" applyFont="1" applyFill="1" applyBorder="1" applyAlignment="1">
      <alignment horizontal="center"/>
    </xf>
    <xf numFmtId="0" fontId="10" fillId="0" borderId="3" xfId="1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</cellXfs>
  <cellStyles count="2">
    <cellStyle name="Standaard" xfId="0" builtinId="0"/>
    <cellStyle name="Standaard 2" xfId="1" xr:uid="{483407A2-1702-4A85-A6D0-45BC1674D876}"/>
  </cellStyles>
  <dxfs count="6"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t%20toernooien%202020-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>
            <v>36</v>
          </cell>
          <cell r="J34">
            <v>1.1919999999999999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B99F-22CB-439C-AC02-3FB78AB0507E}">
  <sheetPr>
    <pageSetUpPr fitToPage="1"/>
  </sheetPr>
  <dimension ref="A1:AF126"/>
  <sheetViews>
    <sheetView tabSelected="1" workbookViewId="0">
      <selection activeCell="AI5" sqref="AI5"/>
    </sheetView>
  </sheetViews>
  <sheetFormatPr defaultRowHeight="15" x14ac:dyDescent="0.25"/>
  <cols>
    <col min="1" max="1" width="4" bestFit="1" customWidth="1"/>
    <col min="2" max="2" width="19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8" width="3.140625" bestFit="1" customWidth="1"/>
    <col min="9" max="9" width="4" bestFit="1" customWidth="1"/>
    <col min="10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" bestFit="1" customWidth="1"/>
    <col min="25" max="26" width="3.140625" bestFit="1" customWidth="1"/>
    <col min="27" max="27" width="4" bestFit="1" customWidth="1"/>
    <col min="28" max="29" width="3.140625" bestFit="1" customWidth="1"/>
    <col min="30" max="30" width="5" bestFit="1" customWidth="1"/>
    <col min="31" max="32" width="4" bestFit="1" customWidth="1"/>
  </cols>
  <sheetData>
    <row r="1" spans="1:32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 t="s">
        <v>1</v>
      </c>
      <c r="AF1" s="4" t="s">
        <v>2</v>
      </c>
    </row>
    <row r="2" spans="1:32" x14ac:dyDescent="0.25">
      <c r="A2" s="5" t="s">
        <v>3</v>
      </c>
      <c r="B2" s="5"/>
      <c r="C2" s="6" t="s">
        <v>4</v>
      </c>
      <c r="D2" s="7" t="s">
        <v>5</v>
      </c>
      <c r="E2" s="7" t="s">
        <v>6</v>
      </c>
      <c r="F2" s="8" t="s">
        <v>7</v>
      </c>
      <c r="G2" s="9" t="s">
        <v>8</v>
      </c>
      <c r="H2" s="9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9" t="s">
        <v>14</v>
      </c>
      <c r="N2" s="9" t="s">
        <v>15</v>
      </c>
      <c r="O2" s="10" t="s">
        <v>16</v>
      </c>
      <c r="P2" s="10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11" t="s">
        <v>28</v>
      </c>
      <c r="AB2" s="9" t="s">
        <v>29</v>
      </c>
      <c r="AC2" s="9" t="s">
        <v>30</v>
      </c>
      <c r="AD2" s="12" t="s">
        <v>31</v>
      </c>
      <c r="AE2" s="3"/>
      <c r="AF2" s="4"/>
    </row>
    <row r="3" spans="1:32" x14ac:dyDescent="0.25">
      <c r="A3" s="13" t="s">
        <v>32</v>
      </c>
      <c r="B3" s="13"/>
      <c r="C3" s="14"/>
      <c r="D3" s="15"/>
      <c r="E3" s="15"/>
      <c r="F3" s="16"/>
      <c r="G3" s="17"/>
      <c r="H3" s="17"/>
      <c r="I3" s="18"/>
      <c r="J3" s="18"/>
      <c r="K3" s="18"/>
      <c r="L3" s="18"/>
      <c r="M3" s="17"/>
      <c r="N3" s="17"/>
      <c r="O3" s="18"/>
      <c r="P3" s="18"/>
      <c r="Q3" s="17"/>
      <c r="R3" s="17"/>
      <c r="S3" s="17"/>
      <c r="T3" s="17"/>
      <c r="U3" s="17"/>
      <c r="V3" s="17"/>
      <c r="W3" s="17"/>
      <c r="X3" s="17"/>
      <c r="Y3" s="17"/>
      <c r="Z3" s="17"/>
      <c r="AA3" s="19"/>
      <c r="AB3" s="17"/>
      <c r="AC3" s="17"/>
      <c r="AD3" s="20"/>
      <c r="AE3" s="3"/>
      <c r="AF3" s="4"/>
    </row>
    <row r="4" spans="1:32" x14ac:dyDescent="0.25">
      <c r="A4" s="21" t="s">
        <v>33</v>
      </c>
      <c r="B4" s="21"/>
      <c r="C4" s="14"/>
      <c r="D4" s="15"/>
      <c r="E4" s="15"/>
      <c r="F4" s="16"/>
      <c r="G4" s="17"/>
      <c r="H4" s="17"/>
      <c r="I4" s="18"/>
      <c r="J4" s="18"/>
      <c r="K4" s="18"/>
      <c r="L4" s="18"/>
      <c r="M4" s="17"/>
      <c r="N4" s="17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  <c r="Z4" s="17"/>
      <c r="AA4" s="19"/>
      <c r="AB4" s="17"/>
      <c r="AC4" s="17"/>
      <c r="AD4" s="20"/>
      <c r="AE4" s="3"/>
      <c r="AF4" s="4"/>
    </row>
    <row r="5" spans="1:32" ht="45" x14ac:dyDescent="0.6">
      <c r="A5" s="22">
        <v>2020</v>
      </c>
      <c r="B5" s="22"/>
      <c r="C5" s="14"/>
      <c r="D5" s="15"/>
      <c r="E5" s="15"/>
      <c r="F5" s="16"/>
      <c r="G5" s="17"/>
      <c r="H5" s="17"/>
      <c r="I5" s="18"/>
      <c r="J5" s="18"/>
      <c r="K5" s="18"/>
      <c r="L5" s="18"/>
      <c r="M5" s="17"/>
      <c r="N5" s="17"/>
      <c r="O5" s="18"/>
      <c r="P5" s="18"/>
      <c r="Q5" s="17"/>
      <c r="R5" s="17"/>
      <c r="S5" s="17"/>
      <c r="T5" s="17"/>
      <c r="U5" s="17"/>
      <c r="V5" s="17"/>
      <c r="W5" s="17"/>
      <c r="X5" s="17"/>
      <c r="Y5" s="17"/>
      <c r="Z5" s="17"/>
      <c r="AA5" s="19"/>
      <c r="AB5" s="17"/>
      <c r="AC5" s="17"/>
      <c r="AD5" s="20"/>
      <c r="AE5" s="3"/>
      <c r="AF5" s="4"/>
    </row>
    <row r="6" spans="1:32" ht="26.25" x14ac:dyDescent="0.4">
      <c r="A6" s="23" t="s">
        <v>34</v>
      </c>
      <c r="B6" s="23"/>
      <c r="C6" s="24"/>
      <c r="D6" s="25"/>
      <c r="E6" s="15"/>
      <c r="F6" s="16"/>
      <c r="G6" s="17"/>
      <c r="H6" s="17"/>
      <c r="I6" s="9"/>
      <c r="J6" s="9"/>
      <c r="K6" s="9"/>
      <c r="L6" s="9"/>
      <c r="M6" s="17"/>
      <c r="N6" s="17"/>
      <c r="O6" s="9"/>
      <c r="P6" s="9"/>
      <c r="Q6" s="17"/>
      <c r="R6" s="17"/>
      <c r="S6" s="17"/>
      <c r="T6" s="17"/>
      <c r="U6" s="17"/>
      <c r="V6" s="17"/>
      <c r="W6" s="17"/>
      <c r="X6" s="17"/>
      <c r="Y6" s="17"/>
      <c r="Z6" s="17"/>
      <c r="AA6" s="8"/>
      <c r="AB6" s="17"/>
      <c r="AC6" s="17"/>
      <c r="AD6" s="26"/>
      <c r="AE6" s="3"/>
      <c r="AF6" s="4"/>
    </row>
    <row r="7" spans="1:32" x14ac:dyDescent="0.25">
      <c r="A7" s="27">
        <v>1</v>
      </c>
      <c r="B7" s="28" t="s">
        <v>35</v>
      </c>
      <c r="C7" s="29">
        <f>VLOOKUP(D7,'[1]Tabelen masters'!I$6:J49,2,FALSE)</f>
        <v>0.48399999999999999</v>
      </c>
      <c r="D7" s="30">
        <v>14</v>
      </c>
      <c r="E7" s="29">
        <f>D7/30</f>
        <v>0.46666666666666667</v>
      </c>
      <c r="F7" s="31">
        <v>135</v>
      </c>
      <c r="G7" s="32">
        <f>IF(F7&lt;=1," ",10)</f>
        <v>10</v>
      </c>
      <c r="H7" s="33">
        <v>30</v>
      </c>
      <c r="I7" s="31">
        <v>107</v>
      </c>
      <c r="J7" s="34">
        <f>IF(I7&lt;=1," ",10)</f>
        <v>10</v>
      </c>
      <c r="K7" s="31">
        <v>24</v>
      </c>
      <c r="L7" s="31">
        <v>63</v>
      </c>
      <c r="M7" s="32">
        <f>IF(L7&lt;=1," ",10)</f>
        <v>10</v>
      </c>
      <c r="N7" s="35"/>
      <c r="O7" s="31">
        <v>88</v>
      </c>
      <c r="P7" s="32">
        <f>IF(O7&lt;=1," ",10)</f>
        <v>10</v>
      </c>
      <c r="Q7" s="35"/>
      <c r="R7" s="31">
        <v>92</v>
      </c>
      <c r="S7" s="32">
        <f>IF(R7&lt;=1," ",10)</f>
        <v>10</v>
      </c>
      <c r="T7" s="35"/>
      <c r="U7" s="31">
        <v>153</v>
      </c>
      <c r="V7" s="32">
        <f>IF(U7&lt;=1," ",10)</f>
        <v>10</v>
      </c>
      <c r="W7" s="35">
        <v>20</v>
      </c>
      <c r="X7" s="31">
        <v>96</v>
      </c>
      <c r="Y7" s="35">
        <f>IF(X7&lt;=1," ",10)</f>
        <v>10</v>
      </c>
      <c r="Z7" s="35">
        <v>16</v>
      </c>
      <c r="AA7" s="35">
        <v>117</v>
      </c>
      <c r="AB7" s="35">
        <f>IF(AA7&lt;=1," ",10)</f>
        <v>10</v>
      </c>
      <c r="AC7" s="35">
        <v>26</v>
      </c>
      <c r="AD7" s="36">
        <f>SUM(F7:AC7)</f>
        <v>1047</v>
      </c>
      <c r="AE7" s="37">
        <f>MIN(F7,I7,L7,O7,R7,U7,X7)</f>
        <v>63</v>
      </c>
      <c r="AF7" s="37">
        <f>SUM(AD7-AE7)</f>
        <v>984</v>
      </c>
    </row>
    <row r="8" spans="1:32" x14ac:dyDescent="0.25">
      <c r="A8" s="38">
        <v>2</v>
      </c>
      <c r="B8" s="28" t="s">
        <v>36</v>
      </c>
      <c r="C8" s="29">
        <f>VLOOKUP(D8,'[1]Tabelen masters'!I$6:J33,2,FALSE)</f>
        <v>0.45</v>
      </c>
      <c r="D8" s="30">
        <v>13</v>
      </c>
      <c r="E8" s="29">
        <f>D8/30</f>
        <v>0.43333333333333335</v>
      </c>
      <c r="F8" s="31">
        <v>143</v>
      </c>
      <c r="G8" s="32">
        <f>IF(F8&lt;=1," ",10)</f>
        <v>10</v>
      </c>
      <c r="H8" s="39">
        <v>14</v>
      </c>
      <c r="I8" s="31">
        <v>100</v>
      </c>
      <c r="J8" s="34">
        <f>IF(I8&lt;=1," ",10)</f>
        <v>10</v>
      </c>
      <c r="K8" s="31"/>
      <c r="L8" s="31">
        <v>107</v>
      </c>
      <c r="M8" s="32">
        <f>IF(L8&lt;=1," ",10)</f>
        <v>10</v>
      </c>
      <c r="N8" s="35">
        <v>22</v>
      </c>
      <c r="O8" s="31">
        <v>85</v>
      </c>
      <c r="P8" s="32">
        <f>IF(O8&lt;=1," ",10)</f>
        <v>10</v>
      </c>
      <c r="Q8" s="35"/>
      <c r="R8" s="31">
        <v>150</v>
      </c>
      <c r="S8" s="32">
        <f>IF(R8&lt;=1," ",10)</f>
        <v>10</v>
      </c>
      <c r="T8" s="35">
        <v>16</v>
      </c>
      <c r="U8" s="31">
        <v>145</v>
      </c>
      <c r="V8" s="32">
        <f>IF(U8&lt;=1," ",10)</f>
        <v>10</v>
      </c>
      <c r="W8" s="35">
        <v>18</v>
      </c>
      <c r="X8" s="31">
        <v>78</v>
      </c>
      <c r="Y8" s="35">
        <f>IF(X8&lt;=1," ",10)</f>
        <v>10</v>
      </c>
      <c r="Z8" s="35"/>
      <c r="AA8" s="35">
        <v>96</v>
      </c>
      <c r="AB8" s="35">
        <f>IF(AA8&lt;=1," ",10)</f>
        <v>10</v>
      </c>
      <c r="AC8" s="35"/>
      <c r="AD8" s="36">
        <f>SUM(F8:AC8)</f>
        <v>1054</v>
      </c>
      <c r="AE8" s="37">
        <f>MIN(F8,I8,L8,O8,R8,U8,X8)</f>
        <v>78</v>
      </c>
      <c r="AF8" s="37">
        <f>SUM(AD8-AE8)</f>
        <v>976</v>
      </c>
    </row>
    <row r="9" spans="1:32" x14ac:dyDescent="0.25">
      <c r="A9" s="40">
        <v>3</v>
      </c>
      <c r="B9" s="28" t="s">
        <v>37</v>
      </c>
      <c r="C9" s="29">
        <f>VLOOKUP(D9,'[1]Tabelen masters'!I$6:J41,2,FALSE)</f>
        <v>0.38400000000000001</v>
      </c>
      <c r="D9" s="30">
        <v>11</v>
      </c>
      <c r="E9" s="29">
        <f>D9/30</f>
        <v>0.36666666666666664</v>
      </c>
      <c r="F9" s="31">
        <v>116</v>
      </c>
      <c r="G9" s="32">
        <f>IF(F9&lt;=1," ",10)</f>
        <v>10</v>
      </c>
      <c r="H9" s="39"/>
      <c r="I9" s="31">
        <v>100</v>
      </c>
      <c r="J9" s="34">
        <f>IF(I9&lt;=1," ",10)</f>
        <v>10</v>
      </c>
      <c r="K9" s="31"/>
      <c r="L9" s="31">
        <v>122</v>
      </c>
      <c r="M9" s="32">
        <f>IF(L9&lt;=1," ",10)</f>
        <v>10</v>
      </c>
      <c r="N9" s="35">
        <v>24</v>
      </c>
      <c r="O9" s="31">
        <v>116</v>
      </c>
      <c r="P9" s="32">
        <f>IF(O9&lt;=1," ",10)</f>
        <v>10</v>
      </c>
      <c r="Q9" s="35">
        <v>11</v>
      </c>
      <c r="R9" s="31">
        <v>50</v>
      </c>
      <c r="S9" s="32">
        <f>IF(R9&lt;=1," ",10)</f>
        <v>10</v>
      </c>
      <c r="T9" s="35"/>
      <c r="U9" s="31">
        <v>137</v>
      </c>
      <c r="V9" s="32">
        <f>IF(U9&lt;=1," ",10)</f>
        <v>10</v>
      </c>
      <c r="W9" s="35">
        <v>11</v>
      </c>
      <c r="X9" s="31">
        <v>35</v>
      </c>
      <c r="Y9" s="35">
        <f>IF(X9&lt;=1," ",10)</f>
        <v>10</v>
      </c>
      <c r="Z9" s="35"/>
      <c r="AA9" s="35">
        <v>162</v>
      </c>
      <c r="AB9" s="35">
        <f>IF(AA9&lt;=1," ",10)</f>
        <v>10</v>
      </c>
      <c r="AC9" s="35">
        <v>22</v>
      </c>
      <c r="AD9" s="36">
        <f>SUM(F9:AC9)</f>
        <v>986</v>
      </c>
      <c r="AE9" s="37">
        <f>MIN(F9,I9,L9,O9,R9,U9,X9)</f>
        <v>35</v>
      </c>
      <c r="AF9" s="37">
        <f>SUM(AD9-AE9)</f>
        <v>951</v>
      </c>
    </row>
    <row r="10" spans="1:32" x14ac:dyDescent="0.25">
      <c r="A10" s="38">
        <v>4</v>
      </c>
      <c r="B10" s="28" t="s">
        <v>38</v>
      </c>
      <c r="C10" s="29">
        <f>VLOOKUP(D10,'[1]Tabelen masters'!I$6:J35,2,FALSE)</f>
        <v>0.317</v>
      </c>
      <c r="D10" s="30">
        <v>9</v>
      </c>
      <c r="E10" s="29">
        <f>D10/30</f>
        <v>0.3</v>
      </c>
      <c r="F10" s="31">
        <v>87</v>
      </c>
      <c r="G10" s="32">
        <f>IF(F10&lt;=1," ",10)</f>
        <v>10</v>
      </c>
      <c r="H10" s="39"/>
      <c r="I10" s="31">
        <v>137</v>
      </c>
      <c r="J10" s="34">
        <f>IF(I10&lt;=1," ",10)</f>
        <v>10</v>
      </c>
      <c r="K10" s="31">
        <v>14</v>
      </c>
      <c r="L10" s="31">
        <v>116</v>
      </c>
      <c r="M10" s="32">
        <f>IF(L10&lt;=1," ",10)</f>
        <v>10</v>
      </c>
      <c r="N10" s="35">
        <v>18</v>
      </c>
      <c r="O10" s="31">
        <v>106</v>
      </c>
      <c r="P10" s="32">
        <f>IF(O10&lt;=1," ",10)</f>
        <v>10</v>
      </c>
      <c r="Q10" s="35"/>
      <c r="R10" s="31">
        <v>125</v>
      </c>
      <c r="S10" s="32">
        <f>IF(R10&lt;=1," ",10)</f>
        <v>10</v>
      </c>
      <c r="T10" s="35">
        <v>30</v>
      </c>
      <c r="U10" s="31">
        <v>77</v>
      </c>
      <c r="V10" s="32">
        <f>IF(U10&lt;=1," ",10)</f>
        <v>10</v>
      </c>
      <c r="W10" s="35"/>
      <c r="X10" s="31">
        <v>100</v>
      </c>
      <c r="Y10" s="35">
        <f>IF(X10&lt;=1," ",10)</f>
        <v>10</v>
      </c>
      <c r="Z10" s="35">
        <v>20</v>
      </c>
      <c r="AA10" s="35">
        <v>88</v>
      </c>
      <c r="AB10" s="35">
        <f>IF(AA10&lt;=1," ",10)</f>
        <v>10</v>
      </c>
      <c r="AC10" s="35"/>
      <c r="AD10" s="36">
        <f>SUM(F10:AC10)</f>
        <v>998</v>
      </c>
      <c r="AE10" s="37">
        <f>MIN(F10,I10,L10,O10,R10,U10,X10)</f>
        <v>77</v>
      </c>
      <c r="AF10" s="37">
        <f>SUM(AD10-AE10)</f>
        <v>921</v>
      </c>
    </row>
    <row r="11" spans="1:32" x14ac:dyDescent="0.25">
      <c r="A11" s="40">
        <v>5</v>
      </c>
      <c r="B11" s="41" t="s">
        <v>39</v>
      </c>
      <c r="C11" s="29">
        <f>VLOOKUP(D11,'[1]Tabelen masters'!I$6:J40,2,FALSE)</f>
        <v>0.35</v>
      </c>
      <c r="D11" s="30">
        <v>10</v>
      </c>
      <c r="E11" s="29">
        <f>D11/30</f>
        <v>0.33333333333333331</v>
      </c>
      <c r="F11" s="31">
        <v>131</v>
      </c>
      <c r="G11" s="32">
        <f>IF(F11&lt;=1," ",10)</f>
        <v>10</v>
      </c>
      <c r="H11" s="39"/>
      <c r="I11" s="31">
        <v>94</v>
      </c>
      <c r="J11" s="34">
        <f>IF(I11&lt;=1," ",10)</f>
        <v>10</v>
      </c>
      <c r="K11" s="42">
        <v>26</v>
      </c>
      <c r="L11" s="31">
        <v>105</v>
      </c>
      <c r="M11" s="32">
        <f>IF(L11&lt;=1," ",10)</f>
        <v>10</v>
      </c>
      <c r="N11" s="35">
        <v>26</v>
      </c>
      <c r="O11" s="31">
        <v>94</v>
      </c>
      <c r="P11" s="32">
        <f>IF(O11&lt;=1," ",10)</f>
        <v>10</v>
      </c>
      <c r="Q11" s="35"/>
      <c r="R11" s="31">
        <v>77</v>
      </c>
      <c r="S11" s="32">
        <f>IF(R11&lt;=1," ",10)</f>
        <v>10</v>
      </c>
      <c r="T11" s="35"/>
      <c r="U11" s="31">
        <v>137</v>
      </c>
      <c r="V11" s="32">
        <f>IF(U11&lt;=1," ",10)</f>
        <v>10</v>
      </c>
      <c r="W11" s="35">
        <v>11</v>
      </c>
      <c r="X11" s="31">
        <v>95</v>
      </c>
      <c r="Y11" s="35">
        <f>IF(X11&lt;=1," ",10)</f>
        <v>10</v>
      </c>
      <c r="Z11" s="35">
        <v>28</v>
      </c>
      <c r="AA11" s="35">
        <v>90</v>
      </c>
      <c r="AB11" s="35">
        <f>IF(AA11&lt;=1," ",10)</f>
        <v>10</v>
      </c>
      <c r="AC11" s="35"/>
      <c r="AD11" s="36">
        <f>SUM(F11:AC11)</f>
        <v>994</v>
      </c>
      <c r="AE11" s="37">
        <f>MIN(F11,I11,L11,O11,R11,U11,X11)</f>
        <v>77</v>
      </c>
      <c r="AF11" s="37">
        <f>SUM(AD11-AE11)</f>
        <v>917</v>
      </c>
    </row>
    <row r="12" spans="1:32" x14ac:dyDescent="0.25">
      <c r="A12" s="38">
        <v>6</v>
      </c>
      <c r="B12" s="43" t="s">
        <v>40</v>
      </c>
      <c r="C12" s="29">
        <f>VLOOKUP(D12,'[1]Tabelen masters'!I$6:J81,2,FALSE)</f>
        <v>0.45</v>
      </c>
      <c r="D12" s="30">
        <v>13</v>
      </c>
      <c r="E12" s="29">
        <f>D12/30</f>
        <v>0.43333333333333335</v>
      </c>
      <c r="F12" s="31">
        <v>76</v>
      </c>
      <c r="G12" s="32">
        <f>IF(F12&lt;=1," ",10)</f>
        <v>10</v>
      </c>
      <c r="H12" s="39"/>
      <c r="I12" s="31">
        <v>130</v>
      </c>
      <c r="J12" s="34">
        <f>IF(I12&lt;=1," ",10)</f>
        <v>10</v>
      </c>
      <c r="K12" s="31">
        <v>20</v>
      </c>
      <c r="L12" s="31">
        <v>82</v>
      </c>
      <c r="M12" s="32">
        <f>IF(L12&lt;=1," ",10)</f>
        <v>10</v>
      </c>
      <c r="N12" s="35"/>
      <c r="O12" s="31">
        <v>41</v>
      </c>
      <c r="P12" s="32">
        <f>IF(O12&lt;=1," ",10)</f>
        <v>10</v>
      </c>
      <c r="Q12" s="35"/>
      <c r="R12" s="31">
        <v>108</v>
      </c>
      <c r="S12" s="32">
        <f>IF(R12&lt;=1," ",10)</f>
        <v>10</v>
      </c>
      <c r="T12" s="35">
        <v>11</v>
      </c>
      <c r="U12" s="31">
        <v>165</v>
      </c>
      <c r="V12" s="32">
        <f>IF(U12&lt;=1," ",10)</f>
        <v>10</v>
      </c>
      <c r="W12" s="35">
        <v>26</v>
      </c>
      <c r="X12" s="31">
        <v>100</v>
      </c>
      <c r="Y12" s="35">
        <f>IF(X12&lt;=1," ",10)</f>
        <v>10</v>
      </c>
      <c r="Z12" s="35">
        <v>30</v>
      </c>
      <c r="AA12" s="35">
        <v>78</v>
      </c>
      <c r="AB12" s="35">
        <f>IF(AA12&lt;=1," ",10)</f>
        <v>10</v>
      </c>
      <c r="AC12" s="35"/>
      <c r="AD12" s="36">
        <f>SUM(F12:AC12)</f>
        <v>947</v>
      </c>
      <c r="AE12" s="37">
        <f>MIN(F12,I12,L12,O12,R12,U12,X12)</f>
        <v>41</v>
      </c>
      <c r="AF12" s="37">
        <f>SUM(AD12-AE12)</f>
        <v>906</v>
      </c>
    </row>
    <row r="13" spans="1:32" x14ac:dyDescent="0.25">
      <c r="A13" s="40">
        <v>7</v>
      </c>
      <c r="B13" s="41" t="s">
        <v>41</v>
      </c>
      <c r="C13" s="29">
        <f>VLOOKUP(D13,'[1]Tabelen masters'!I$6:J57,2,FALSE)</f>
        <v>0.48399999999999999</v>
      </c>
      <c r="D13" s="30">
        <v>14</v>
      </c>
      <c r="E13" s="29">
        <f>D13/30</f>
        <v>0.46666666666666667</v>
      </c>
      <c r="F13" s="31">
        <v>108</v>
      </c>
      <c r="G13" s="32">
        <f>IF(F13&lt;=1," ",10)</f>
        <v>10</v>
      </c>
      <c r="H13" s="39"/>
      <c r="I13" s="31">
        <v>95</v>
      </c>
      <c r="J13" s="34">
        <f>IF(I13&lt;=1," ",10)</f>
        <v>10</v>
      </c>
      <c r="K13" s="31"/>
      <c r="L13" s="31">
        <v>136</v>
      </c>
      <c r="M13" s="32">
        <f>IF(L13&lt;=1," ",10)</f>
        <v>10</v>
      </c>
      <c r="N13" s="35">
        <v>14</v>
      </c>
      <c r="O13" s="31">
        <v>108</v>
      </c>
      <c r="P13" s="32">
        <f>IF(O13&lt;=1," ",10)</f>
        <v>10</v>
      </c>
      <c r="Q13" s="35"/>
      <c r="R13" s="31">
        <v>95</v>
      </c>
      <c r="S13" s="32">
        <f>IF(R13&lt;=1," ",10)</f>
        <v>10</v>
      </c>
      <c r="T13" s="35"/>
      <c r="U13" s="31">
        <v>62</v>
      </c>
      <c r="V13" s="32">
        <f>IF(U13&lt;=1," ",10)</f>
        <v>10</v>
      </c>
      <c r="W13" s="35"/>
      <c r="X13" s="31">
        <v>87</v>
      </c>
      <c r="Y13" s="35">
        <f>IF(X13&lt;=1," ",10)</f>
        <v>10</v>
      </c>
      <c r="Z13" s="35"/>
      <c r="AA13" s="35">
        <v>154</v>
      </c>
      <c r="AB13" s="35">
        <f>IF(AA13&lt;=1," ",10)</f>
        <v>10</v>
      </c>
      <c r="AC13" s="35">
        <v>8</v>
      </c>
      <c r="AD13" s="36">
        <f>SUM(F13:AC13)</f>
        <v>947</v>
      </c>
      <c r="AE13" s="37">
        <f>MIN(F13,I13,L13,O13,R13,U13,X13)</f>
        <v>62</v>
      </c>
      <c r="AF13" s="37">
        <f>SUM(AD13-AE13)</f>
        <v>885</v>
      </c>
    </row>
    <row r="14" spans="1:32" x14ac:dyDescent="0.25">
      <c r="A14" s="38">
        <v>8</v>
      </c>
      <c r="B14" s="28" t="s">
        <v>42</v>
      </c>
      <c r="C14" s="29">
        <f>VLOOKUP(D14,'[1]Tabelen masters'!I$6:J44,2,FALSE)</f>
        <v>0.317</v>
      </c>
      <c r="D14" s="30">
        <v>9</v>
      </c>
      <c r="E14" s="29">
        <f>D14/30</f>
        <v>0.3</v>
      </c>
      <c r="F14" s="31">
        <v>162</v>
      </c>
      <c r="G14" s="32">
        <f>IF(F14&lt;=1," ",10)</f>
        <v>10</v>
      </c>
      <c r="H14" s="39">
        <v>12</v>
      </c>
      <c r="I14" s="31">
        <v>79</v>
      </c>
      <c r="J14" s="34">
        <f>IF(I14&lt;=1," ",10)</f>
        <v>10</v>
      </c>
      <c r="K14" s="31"/>
      <c r="L14" s="31">
        <v>100</v>
      </c>
      <c r="M14" s="32">
        <f>IF(L14&lt;=1," ",10)</f>
        <v>10</v>
      </c>
      <c r="N14" s="35"/>
      <c r="O14" s="31">
        <v>95</v>
      </c>
      <c r="P14" s="32">
        <f>IF(O14&lt;=1," ",10)</f>
        <v>10</v>
      </c>
      <c r="Q14" s="35"/>
      <c r="R14" s="31">
        <v>77</v>
      </c>
      <c r="S14" s="32">
        <f>IF(R14&lt;=1," ",10)</f>
        <v>10</v>
      </c>
      <c r="T14" s="35"/>
      <c r="U14" s="31">
        <v>140</v>
      </c>
      <c r="V14" s="32">
        <f>IF(U14&lt;=1," ",10)</f>
        <v>10</v>
      </c>
      <c r="W14" s="35">
        <v>14</v>
      </c>
      <c r="X14" s="31">
        <v>40</v>
      </c>
      <c r="Y14" s="35">
        <f>IF(X14&lt;=1," ",10)</f>
        <v>10</v>
      </c>
      <c r="Z14" s="35"/>
      <c r="AA14" s="35">
        <v>111</v>
      </c>
      <c r="AB14" s="35">
        <f>IF(AA14&lt;=1," ",10)</f>
        <v>10</v>
      </c>
      <c r="AC14" s="35"/>
      <c r="AD14" s="36">
        <f>SUM(F14:AC14)</f>
        <v>910</v>
      </c>
      <c r="AE14" s="37">
        <f>MIN(F14,I14,L14,O14,R14,U14,X14)</f>
        <v>40</v>
      </c>
      <c r="AF14" s="37">
        <f>SUM(AD14-AE14)</f>
        <v>870</v>
      </c>
    </row>
    <row r="15" spans="1:32" x14ac:dyDescent="0.25">
      <c r="A15" s="40">
        <v>9</v>
      </c>
      <c r="B15" s="28" t="s">
        <v>43</v>
      </c>
      <c r="C15" s="29">
        <f>VLOOKUP(D15,'[1]Tabelen masters'!I$6:J46,2,FALSE)</f>
        <v>0.35</v>
      </c>
      <c r="D15" s="30">
        <v>10</v>
      </c>
      <c r="E15" s="29">
        <f>D15/30</f>
        <v>0.33333333333333331</v>
      </c>
      <c r="F15" s="31">
        <v>106</v>
      </c>
      <c r="G15" s="32">
        <f>IF(F15&lt;=1," ",10)</f>
        <v>10</v>
      </c>
      <c r="H15" s="39"/>
      <c r="I15" s="31">
        <v>94</v>
      </c>
      <c r="J15" s="34">
        <f>IF(I15&lt;=1," ",10)</f>
        <v>10</v>
      </c>
      <c r="K15" s="31"/>
      <c r="L15" s="31">
        <v>100</v>
      </c>
      <c r="M15" s="32">
        <f>IF(L15&lt;=1," ",10)</f>
        <v>10</v>
      </c>
      <c r="N15" s="35"/>
      <c r="O15" s="31">
        <v>143</v>
      </c>
      <c r="P15" s="32">
        <f>IF(O15&lt;=1," ",10)</f>
        <v>10</v>
      </c>
      <c r="Q15" s="35">
        <v>20</v>
      </c>
      <c r="R15" s="31">
        <v>75</v>
      </c>
      <c r="S15" s="32">
        <f>IF(R15&lt;=1," ",10)</f>
        <v>10</v>
      </c>
      <c r="T15" s="35"/>
      <c r="U15" s="31">
        <v>0</v>
      </c>
      <c r="V15" s="32" t="str">
        <f>IF(U15&lt;=1," ",10)</f>
        <v xml:space="preserve"> </v>
      </c>
      <c r="W15" s="35"/>
      <c r="X15" s="31">
        <v>72</v>
      </c>
      <c r="Y15" s="35">
        <f>IF(X15&lt;=1," ",10)</f>
        <v>10</v>
      </c>
      <c r="Z15" s="35"/>
      <c r="AA15" s="35">
        <v>150</v>
      </c>
      <c r="AB15" s="35">
        <f>IF(AA15&lt;=1," ",10)</f>
        <v>10</v>
      </c>
      <c r="AC15" s="35">
        <v>10</v>
      </c>
      <c r="AD15" s="36">
        <f>SUM(F15:AC15)</f>
        <v>840</v>
      </c>
      <c r="AE15" s="37">
        <f>MIN(F15,I15,L15,O15,R15,U15,X15)</f>
        <v>0</v>
      </c>
      <c r="AF15" s="37">
        <f>SUM(AD15-AE15)</f>
        <v>840</v>
      </c>
    </row>
    <row r="16" spans="1:32" x14ac:dyDescent="0.25">
      <c r="A16" s="38">
        <v>10</v>
      </c>
      <c r="B16" s="28" t="s">
        <v>44</v>
      </c>
      <c r="C16" s="29">
        <f>VLOOKUP(D16,'[1]Tabelen masters'!I$6:J54,2,FALSE)</f>
        <v>0.45</v>
      </c>
      <c r="D16" s="30">
        <v>13</v>
      </c>
      <c r="E16" s="29">
        <f>D16/30</f>
        <v>0.43333333333333335</v>
      </c>
      <c r="F16" s="31">
        <v>0</v>
      </c>
      <c r="G16" s="32" t="str">
        <f>IF(F16&lt;=1," ",10)</f>
        <v xml:space="preserve"> </v>
      </c>
      <c r="H16" s="39"/>
      <c r="I16" s="31">
        <v>81</v>
      </c>
      <c r="J16" s="34">
        <f>IF(I16&lt;=1," ",10)</f>
        <v>10</v>
      </c>
      <c r="K16" s="31"/>
      <c r="L16" s="31">
        <v>103</v>
      </c>
      <c r="M16" s="32">
        <f>IF(L16&lt;=1," ",10)</f>
        <v>10</v>
      </c>
      <c r="N16" s="35">
        <v>16</v>
      </c>
      <c r="O16" s="31">
        <v>129</v>
      </c>
      <c r="P16" s="32">
        <f>IF(O16&lt;=1," ",10)</f>
        <v>10</v>
      </c>
      <c r="Q16" s="35">
        <v>30</v>
      </c>
      <c r="R16" s="31">
        <v>76</v>
      </c>
      <c r="S16" s="32">
        <f>IF(R16&lt;=1," ",10)</f>
        <v>10</v>
      </c>
      <c r="T16" s="35"/>
      <c r="U16" s="31">
        <v>125</v>
      </c>
      <c r="V16" s="32">
        <f>IF(U16&lt;=1," ",10)</f>
        <v>10</v>
      </c>
      <c r="W16" s="35"/>
      <c r="X16" s="31">
        <v>84</v>
      </c>
      <c r="Y16" s="35">
        <f>IF(X16&lt;=1," ",10)</f>
        <v>10</v>
      </c>
      <c r="Z16" s="35"/>
      <c r="AA16" s="35">
        <v>96</v>
      </c>
      <c r="AB16" s="35">
        <f>IF(AA16&lt;=1," ",10)</f>
        <v>10</v>
      </c>
      <c r="AC16" s="35"/>
      <c r="AD16" s="36">
        <f>SUM(F16:AC16)</f>
        <v>810</v>
      </c>
      <c r="AE16" s="37">
        <f>MIN(F16,I16,L16,O16,R16,U16,X16)</f>
        <v>0</v>
      </c>
      <c r="AF16" s="37">
        <f>SUM(AD16-AE16)</f>
        <v>810</v>
      </c>
    </row>
    <row r="17" spans="1:32" x14ac:dyDescent="0.25">
      <c r="A17" s="40">
        <v>11</v>
      </c>
      <c r="B17" s="43" t="s">
        <v>45</v>
      </c>
      <c r="C17" s="29">
        <f>VLOOKUP(D17,'[1]Tabelen masters'!I$6:J112,2,FALSE)</f>
        <v>0.45</v>
      </c>
      <c r="D17" s="30">
        <v>13</v>
      </c>
      <c r="E17" s="29">
        <f>D17/30</f>
        <v>0.43333333333333335</v>
      </c>
      <c r="F17" s="31">
        <v>0</v>
      </c>
      <c r="G17" s="32" t="str">
        <f>IF(F17&lt;=1," ",10)</f>
        <v xml:space="preserve"> </v>
      </c>
      <c r="H17" s="39"/>
      <c r="I17" s="31">
        <v>129</v>
      </c>
      <c r="J17" s="34">
        <f>IF(I17&lt;=1," ",10)</f>
        <v>10</v>
      </c>
      <c r="K17" s="31">
        <v>18</v>
      </c>
      <c r="L17" s="31">
        <v>84</v>
      </c>
      <c r="M17" s="32">
        <f>IF(L17&lt;=1," ",10)</f>
        <v>10</v>
      </c>
      <c r="N17" s="35"/>
      <c r="O17" s="31">
        <v>65</v>
      </c>
      <c r="P17" s="32">
        <f>IF(O17&lt;=1," ",10)</f>
        <v>10</v>
      </c>
      <c r="Q17" s="35"/>
      <c r="R17" s="31">
        <v>116</v>
      </c>
      <c r="S17" s="32">
        <f>IF(R17&lt;=1," ",10)</f>
        <v>10</v>
      </c>
      <c r="T17" s="35">
        <v>28</v>
      </c>
      <c r="U17" s="31">
        <v>91</v>
      </c>
      <c r="V17" s="32">
        <f>IF(U17&lt;=1," ",10)</f>
        <v>10</v>
      </c>
      <c r="W17" s="35"/>
      <c r="X17" s="31">
        <v>103</v>
      </c>
      <c r="Y17" s="35">
        <f>IF(X17&lt;=1," ",10)</f>
        <v>10</v>
      </c>
      <c r="Z17" s="35">
        <v>22</v>
      </c>
      <c r="AA17" s="35">
        <v>84</v>
      </c>
      <c r="AB17" s="35">
        <f>IF(AA17&lt;=1," ",10)</f>
        <v>10</v>
      </c>
      <c r="AC17" s="35"/>
      <c r="AD17" s="36">
        <f>SUM(F17:AC17)</f>
        <v>810</v>
      </c>
      <c r="AE17" s="37">
        <f>MIN(F17,I17,L17,O17,R17,U17,X17)</f>
        <v>0</v>
      </c>
      <c r="AF17" s="37">
        <f>SUM(AD17-AE17)</f>
        <v>810</v>
      </c>
    </row>
    <row r="18" spans="1:32" x14ac:dyDescent="0.25">
      <c r="A18" s="38">
        <v>12</v>
      </c>
      <c r="B18" s="28" t="s">
        <v>46</v>
      </c>
      <c r="C18" s="29">
        <f>VLOOKUP(D18,'[1]Tabelen masters'!I$6:J78,2,FALSE)</f>
        <v>0.317</v>
      </c>
      <c r="D18" s="30">
        <v>9</v>
      </c>
      <c r="E18" s="29">
        <f>D18/30</f>
        <v>0.3</v>
      </c>
      <c r="F18" s="31">
        <v>0</v>
      </c>
      <c r="G18" s="32" t="str">
        <f>IF(F18&lt;=1," ",10)</f>
        <v xml:space="preserve"> </v>
      </c>
      <c r="H18" s="39"/>
      <c r="I18" s="31">
        <v>114</v>
      </c>
      <c r="J18" s="34">
        <f>IF(I18&lt;=1," ",10)</f>
        <v>10</v>
      </c>
      <c r="K18" s="31">
        <v>30</v>
      </c>
      <c r="L18" s="31">
        <v>68</v>
      </c>
      <c r="M18" s="32">
        <f>IF(L18&lt;=1," ",10)</f>
        <v>10</v>
      </c>
      <c r="N18" s="35"/>
      <c r="O18" s="31">
        <v>125</v>
      </c>
      <c r="P18" s="32">
        <f>IF(O18&lt;=1," ",10)</f>
        <v>10</v>
      </c>
      <c r="Q18" s="35">
        <v>26</v>
      </c>
      <c r="R18" s="31">
        <v>100</v>
      </c>
      <c r="S18" s="32">
        <f>IF(R18&lt;=1," ",10)</f>
        <v>10</v>
      </c>
      <c r="T18" s="35"/>
      <c r="U18" s="31">
        <v>90</v>
      </c>
      <c r="V18" s="32">
        <f>IF(U18&lt;=1," ",10)</f>
        <v>10</v>
      </c>
      <c r="W18" s="35"/>
      <c r="X18" s="31">
        <v>75</v>
      </c>
      <c r="Y18" s="35">
        <f>IF(X18&lt;=1," ",10)</f>
        <v>10</v>
      </c>
      <c r="Z18" s="35"/>
      <c r="AA18" s="35">
        <v>105</v>
      </c>
      <c r="AB18" s="35">
        <f>IF(AA18&lt;=1," ",10)</f>
        <v>10</v>
      </c>
      <c r="AC18" s="35"/>
      <c r="AD18" s="36">
        <f>SUM(F18:AC18)</f>
        <v>803</v>
      </c>
      <c r="AE18" s="37">
        <f>MIN(F18,I18,L18,O18,R18,U18,X18)</f>
        <v>0</v>
      </c>
      <c r="AF18" s="37">
        <f>SUM(AD18-AE18)</f>
        <v>803</v>
      </c>
    </row>
    <row r="19" spans="1:32" x14ac:dyDescent="0.25">
      <c r="A19" s="40">
        <v>13</v>
      </c>
      <c r="B19" s="28" t="s">
        <v>47</v>
      </c>
      <c r="C19" s="29">
        <f>VLOOKUP(D19,'[1]Tabelen masters'!I$6:J45,2,FALSE)</f>
        <v>0.38400000000000001</v>
      </c>
      <c r="D19" s="30">
        <v>11</v>
      </c>
      <c r="E19" s="29">
        <f>D19/30</f>
        <v>0.36666666666666664</v>
      </c>
      <c r="F19" s="31">
        <v>54</v>
      </c>
      <c r="G19" s="32">
        <f>IF(F19&lt;=1," ",10)</f>
        <v>10</v>
      </c>
      <c r="H19" s="39"/>
      <c r="I19" s="31">
        <v>54</v>
      </c>
      <c r="J19" s="34">
        <f>IF(I19&lt;=1," ",10)</f>
        <v>10</v>
      </c>
      <c r="K19" s="31"/>
      <c r="L19" s="31">
        <v>79</v>
      </c>
      <c r="M19" s="32">
        <f>IF(L19&lt;=1," ",10)</f>
        <v>10</v>
      </c>
      <c r="N19" s="35"/>
      <c r="O19" s="31">
        <v>100</v>
      </c>
      <c r="P19" s="32">
        <f>IF(O19&lt;=1," ",10)</f>
        <v>10</v>
      </c>
      <c r="Q19" s="35"/>
      <c r="R19" s="31">
        <v>105</v>
      </c>
      <c r="S19" s="32">
        <f>IF(R19&lt;=1," ",10)</f>
        <v>10</v>
      </c>
      <c r="T19" s="35"/>
      <c r="U19" s="31">
        <v>140</v>
      </c>
      <c r="V19" s="32">
        <f>IF(U19&lt;=1," ",10)</f>
        <v>10</v>
      </c>
      <c r="W19" s="44">
        <v>30</v>
      </c>
      <c r="X19" s="31">
        <v>100</v>
      </c>
      <c r="Y19" s="35">
        <f>IF(X19&lt;=1," ",10)</f>
        <v>10</v>
      </c>
      <c r="Z19" s="35"/>
      <c r="AA19" s="35">
        <v>109</v>
      </c>
      <c r="AB19" s="35">
        <f>IF(AA19&lt;=1," ",10)</f>
        <v>10</v>
      </c>
      <c r="AC19" s="35"/>
      <c r="AD19" s="36">
        <f>SUM(F19:AC19)</f>
        <v>851</v>
      </c>
      <c r="AE19" s="37">
        <f>MIN(F19,I19,L19,O19,R19,U19,X19)</f>
        <v>54</v>
      </c>
      <c r="AF19" s="37">
        <f>SUM(AD19-AE19)</f>
        <v>797</v>
      </c>
    </row>
    <row r="20" spans="1:32" x14ac:dyDescent="0.25">
      <c r="A20" s="38">
        <v>14</v>
      </c>
      <c r="B20" s="28" t="s">
        <v>48</v>
      </c>
      <c r="C20" s="29">
        <f>VLOOKUP(D20,'[1]Tabelen masters'!I$6:J51,2,FALSE)</f>
        <v>0.48399999999999999</v>
      </c>
      <c r="D20" s="30">
        <v>14</v>
      </c>
      <c r="E20" s="29">
        <f>D20/30</f>
        <v>0.46666666666666667</v>
      </c>
      <c r="F20" s="31">
        <v>136</v>
      </c>
      <c r="G20" s="32">
        <f>IF(F20&lt;=1," ",10)</f>
        <v>10</v>
      </c>
      <c r="H20" s="39">
        <v>24</v>
      </c>
      <c r="I20" s="31">
        <v>66</v>
      </c>
      <c r="J20" s="34">
        <f>IF(I20&lt;=1," ",10)</f>
        <v>10</v>
      </c>
      <c r="K20" s="31"/>
      <c r="L20" s="31">
        <v>80</v>
      </c>
      <c r="M20" s="32">
        <f>IF(L20&lt;=1," ",10)</f>
        <v>10</v>
      </c>
      <c r="N20" s="35"/>
      <c r="O20" s="31">
        <v>83</v>
      </c>
      <c r="P20" s="32">
        <f>IF(O20&lt;=1," ",10)</f>
        <v>10</v>
      </c>
      <c r="Q20" s="35"/>
      <c r="R20" s="31">
        <v>70</v>
      </c>
      <c r="S20" s="32">
        <f>IF(R20&lt;=1," ",10)</f>
        <v>10</v>
      </c>
      <c r="T20" s="35"/>
      <c r="U20" s="31">
        <v>145</v>
      </c>
      <c r="V20" s="32">
        <f>IF(U20&lt;=1," ",10)</f>
        <v>10</v>
      </c>
      <c r="W20" s="44">
        <v>22</v>
      </c>
      <c r="X20" s="31">
        <v>70</v>
      </c>
      <c r="Y20" s="35">
        <f>IF(X20&lt;=1," ",10)</f>
        <v>10</v>
      </c>
      <c r="Z20" s="35"/>
      <c r="AA20" s="35">
        <v>82</v>
      </c>
      <c r="AB20" s="35">
        <f>IF(AA20&lt;=1," ",10)</f>
        <v>10</v>
      </c>
      <c r="AC20" s="35"/>
      <c r="AD20" s="36">
        <f>SUM(F20:AC20)</f>
        <v>858</v>
      </c>
      <c r="AE20" s="37">
        <f>MIN(F20,I20,L20,O20,R20,U20,X20)</f>
        <v>66</v>
      </c>
      <c r="AF20" s="37">
        <f>SUM(AD20-AE20)</f>
        <v>792</v>
      </c>
    </row>
    <row r="21" spans="1:32" x14ac:dyDescent="0.25">
      <c r="A21" s="40">
        <v>15</v>
      </c>
      <c r="B21" s="41" t="s">
        <v>49</v>
      </c>
      <c r="C21" s="29">
        <f>VLOOKUP(D21,'[1]Tabelen masters'!I$6:J43,2,FALSE)</f>
        <v>0.27500000000000002</v>
      </c>
      <c r="D21" s="30">
        <v>8</v>
      </c>
      <c r="E21" s="29">
        <f>D21/30</f>
        <v>0.26666666666666666</v>
      </c>
      <c r="F21" s="31">
        <v>104</v>
      </c>
      <c r="G21" s="32">
        <f>IF(F21&lt;=1," ",10)</f>
        <v>10</v>
      </c>
      <c r="H21" s="39"/>
      <c r="I21" s="31">
        <v>95</v>
      </c>
      <c r="J21" s="34">
        <f>IF(I21&lt;=1," ",10)</f>
        <v>10</v>
      </c>
      <c r="K21" s="31"/>
      <c r="L21" s="31">
        <v>75</v>
      </c>
      <c r="M21" s="32">
        <f>IF(L21&lt;=1," ",10)</f>
        <v>10</v>
      </c>
      <c r="N21" s="35"/>
      <c r="O21" s="31">
        <v>104</v>
      </c>
      <c r="P21" s="32">
        <f>IF(O21&lt;=1," ",10)</f>
        <v>10</v>
      </c>
      <c r="Q21" s="35"/>
      <c r="R21" s="31">
        <v>59</v>
      </c>
      <c r="S21" s="32">
        <f>IF(R21&lt;=1," ",10)</f>
        <v>10</v>
      </c>
      <c r="T21" s="35"/>
      <c r="U21" s="31">
        <v>133</v>
      </c>
      <c r="V21" s="32">
        <f>IF(U21&lt;=1," ",10)</f>
        <v>10</v>
      </c>
      <c r="W21" s="35">
        <v>11</v>
      </c>
      <c r="X21" s="31">
        <v>94</v>
      </c>
      <c r="Y21" s="35">
        <f>IF(X21&lt;=1," ",10)</f>
        <v>10</v>
      </c>
      <c r="Z21" s="35"/>
      <c r="AA21" s="35">
        <v>77</v>
      </c>
      <c r="AB21" s="35">
        <f>IF(AA21&lt;=1," ",10)</f>
        <v>10</v>
      </c>
      <c r="AC21" s="35"/>
      <c r="AD21" s="36">
        <f>SUM(F21:AC21)</f>
        <v>832</v>
      </c>
      <c r="AE21" s="37">
        <f>MIN(F21,I21,L21,O21,R21,U21,X21)</f>
        <v>59</v>
      </c>
      <c r="AF21" s="37">
        <f>SUM(AD21-AE21)</f>
        <v>773</v>
      </c>
    </row>
    <row r="22" spans="1:32" x14ac:dyDescent="0.25">
      <c r="A22" s="38">
        <v>16</v>
      </c>
      <c r="B22" s="28" t="s">
        <v>50</v>
      </c>
      <c r="C22" s="29">
        <f>VLOOKUP(D22,'[1]Tabelen masters'!I$6:J47,2,FALSE)</f>
        <v>0.317</v>
      </c>
      <c r="D22" s="30">
        <v>9</v>
      </c>
      <c r="E22" s="29">
        <f>D22/30</f>
        <v>0.3</v>
      </c>
      <c r="F22" s="31">
        <v>95</v>
      </c>
      <c r="G22" s="32">
        <f>IF(F22&lt;=1," ",10)</f>
        <v>10</v>
      </c>
      <c r="H22" s="39"/>
      <c r="I22" s="31">
        <v>86</v>
      </c>
      <c r="J22" s="34">
        <f>IF(I22&lt;=1," ",10)</f>
        <v>10</v>
      </c>
      <c r="K22" s="31"/>
      <c r="L22" s="31">
        <v>54</v>
      </c>
      <c r="M22" s="32">
        <f>IF(L22&lt;=1," ",10)</f>
        <v>10</v>
      </c>
      <c r="N22" s="35"/>
      <c r="O22" s="31">
        <v>90</v>
      </c>
      <c r="P22" s="32">
        <f>IF(O22&lt;=1," ",10)</f>
        <v>10</v>
      </c>
      <c r="Q22" s="35"/>
      <c r="R22" s="31">
        <v>72</v>
      </c>
      <c r="S22" s="32">
        <f>IF(R22&lt;=1," ",10)</f>
        <v>10</v>
      </c>
      <c r="T22" s="35"/>
      <c r="U22" s="31">
        <v>120</v>
      </c>
      <c r="V22" s="32">
        <f>IF(U22&lt;=1," ",10)</f>
        <v>10</v>
      </c>
      <c r="W22" s="35"/>
      <c r="X22" s="31">
        <v>122</v>
      </c>
      <c r="Y22" s="35">
        <f>IF(X22&lt;=1," ",10)</f>
        <v>10</v>
      </c>
      <c r="Z22" s="35">
        <v>18</v>
      </c>
      <c r="AA22" s="35">
        <v>70</v>
      </c>
      <c r="AB22" s="35">
        <f>IF(AA22&lt;=1," ",10)</f>
        <v>10</v>
      </c>
      <c r="AC22" s="35"/>
      <c r="AD22" s="36">
        <f>SUM(F22:AC22)</f>
        <v>807</v>
      </c>
      <c r="AE22" s="37">
        <f>MIN(F22,I22,L22,O22,R22,U22,X22)</f>
        <v>54</v>
      </c>
      <c r="AF22" s="37">
        <f>SUM(AD22-AE22)</f>
        <v>753</v>
      </c>
    </row>
    <row r="23" spans="1:32" x14ac:dyDescent="0.25">
      <c r="A23" s="40">
        <v>17</v>
      </c>
      <c r="B23" s="41" t="s">
        <v>51</v>
      </c>
      <c r="C23" s="29">
        <f>VLOOKUP(D23,'[1]Tabelen masters'!I$6:J69,2,FALSE)</f>
        <v>0.317</v>
      </c>
      <c r="D23" s="30">
        <v>9</v>
      </c>
      <c r="E23" s="29">
        <f>D23/30</f>
        <v>0.3</v>
      </c>
      <c r="F23" s="31">
        <v>0</v>
      </c>
      <c r="G23" s="32" t="str">
        <f>IF(F23&lt;=1," ",10)</f>
        <v xml:space="preserve"> </v>
      </c>
      <c r="H23" s="39"/>
      <c r="I23" s="31">
        <v>69</v>
      </c>
      <c r="J23" s="34">
        <f>IF(I23&lt;=1," ",10)</f>
        <v>10</v>
      </c>
      <c r="K23" s="31"/>
      <c r="L23" s="31">
        <v>100</v>
      </c>
      <c r="M23" s="32">
        <f>IF(L23&lt;=1," ",10)</f>
        <v>10</v>
      </c>
      <c r="N23" s="35"/>
      <c r="O23" s="31">
        <v>75</v>
      </c>
      <c r="P23" s="32">
        <f>IF(O23&lt;=1," ",10)</f>
        <v>10</v>
      </c>
      <c r="Q23" s="35"/>
      <c r="R23" s="31">
        <v>100</v>
      </c>
      <c r="S23" s="32">
        <f>IF(R23&lt;=1," ",10)</f>
        <v>10</v>
      </c>
      <c r="T23" s="35"/>
      <c r="U23" s="31">
        <v>100</v>
      </c>
      <c r="V23" s="32">
        <f>IF(U23&lt;=1," ",10)</f>
        <v>10</v>
      </c>
      <c r="W23" s="35"/>
      <c r="X23" s="31">
        <v>168</v>
      </c>
      <c r="Y23" s="35">
        <f>IF(X23&lt;=1," ",10)</f>
        <v>10</v>
      </c>
      <c r="Z23" s="35">
        <v>8</v>
      </c>
      <c r="AA23" s="35">
        <v>59</v>
      </c>
      <c r="AB23" s="35">
        <f>IF(AA23&lt;=1," ",10)</f>
        <v>10</v>
      </c>
      <c r="AC23" s="35"/>
      <c r="AD23" s="36">
        <f>SUM(F23:AC23)</f>
        <v>749</v>
      </c>
      <c r="AE23" s="37">
        <f>MIN(F23,I23,L23,O23,R23,U23,X23)</f>
        <v>0</v>
      </c>
      <c r="AF23" s="37">
        <f>SUM(AD23-AE23)</f>
        <v>749</v>
      </c>
    </row>
    <row r="24" spans="1:32" x14ac:dyDescent="0.25">
      <c r="A24" s="38">
        <v>18</v>
      </c>
      <c r="B24" s="28" t="s">
        <v>52</v>
      </c>
      <c r="C24" s="29">
        <f>VLOOKUP(D24,'[1]Tabelen masters'!I$6:J42,2,FALSE)</f>
        <v>0.317</v>
      </c>
      <c r="D24" s="30">
        <v>9</v>
      </c>
      <c r="E24" s="29">
        <f>D24/30</f>
        <v>0.3</v>
      </c>
      <c r="F24" s="31">
        <v>65</v>
      </c>
      <c r="G24" s="32">
        <f>IF(F24&lt;=1," ",10)</f>
        <v>10</v>
      </c>
      <c r="H24" s="39"/>
      <c r="I24" s="31">
        <v>89</v>
      </c>
      <c r="J24" s="34">
        <f>IF(I24&lt;=1," ",10)</f>
        <v>10</v>
      </c>
      <c r="K24" s="31"/>
      <c r="L24" s="31">
        <v>88</v>
      </c>
      <c r="M24" s="32">
        <f>IF(L24&lt;=1," ",10)</f>
        <v>10</v>
      </c>
      <c r="N24" s="35"/>
      <c r="O24" s="31">
        <v>94</v>
      </c>
      <c r="P24" s="32">
        <f>IF(O24&lt;=1," ",10)</f>
        <v>10</v>
      </c>
      <c r="Q24" s="35"/>
      <c r="R24" s="31">
        <v>122</v>
      </c>
      <c r="S24" s="32">
        <f>IF(R24&lt;=1," ",10)</f>
        <v>10</v>
      </c>
      <c r="T24" s="35">
        <v>26</v>
      </c>
      <c r="U24" s="31">
        <v>75</v>
      </c>
      <c r="V24" s="32">
        <f>IF(U24&lt;=1," ",10)</f>
        <v>10</v>
      </c>
      <c r="W24" s="35"/>
      <c r="X24" s="31">
        <v>0</v>
      </c>
      <c r="Y24" s="35" t="str">
        <f>IF(X24&lt;=1," ",10)</f>
        <v xml:space="preserve"> </v>
      </c>
      <c r="Z24" s="35"/>
      <c r="AA24" s="35">
        <v>105</v>
      </c>
      <c r="AB24" s="35">
        <f>IF(AA24&lt;=1," ",10)</f>
        <v>10</v>
      </c>
      <c r="AC24" s="35"/>
      <c r="AD24" s="36">
        <f>SUM(F24:AC24)</f>
        <v>734</v>
      </c>
      <c r="AE24" s="37">
        <f>MIN(F24,I24,L24,O24,R24,U24,X24)</f>
        <v>0</v>
      </c>
      <c r="AF24" s="37">
        <f>SUM(AD24-AE24)</f>
        <v>734</v>
      </c>
    </row>
    <row r="25" spans="1:32" x14ac:dyDescent="0.25">
      <c r="A25" s="40">
        <v>19</v>
      </c>
      <c r="B25" s="28" t="s">
        <v>53</v>
      </c>
      <c r="C25" s="29">
        <f>VLOOKUP(D25,'[1]Tabelen masters'!I$6:J50,2,FALSE)</f>
        <v>0.27500000000000002</v>
      </c>
      <c r="D25" s="30">
        <v>8</v>
      </c>
      <c r="E25" s="29">
        <f>D25/30</f>
        <v>0.26666666666666666</v>
      </c>
      <c r="F25" s="31">
        <v>68</v>
      </c>
      <c r="G25" s="32">
        <f>IF(F25&lt;=1," ",10)</f>
        <v>10</v>
      </c>
      <c r="H25" s="39"/>
      <c r="I25" s="31">
        <v>50</v>
      </c>
      <c r="J25" s="34">
        <f>IF(I25&lt;=1," ",10)</f>
        <v>10</v>
      </c>
      <c r="K25" s="31"/>
      <c r="L25" s="31">
        <v>62</v>
      </c>
      <c r="M25" s="32">
        <f>IF(L25&lt;=1," ",10)</f>
        <v>10</v>
      </c>
      <c r="N25" s="35"/>
      <c r="O25" s="31">
        <v>150</v>
      </c>
      <c r="P25" s="32">
        <f>IF(O25&lt;=1," ",10)</f>
        <v>10</v>
      </c>
      <c r="Q25" s="35">
        <v>28</v>
      </c>
      <c r="R25" s="31">
        <v>85</v>
      </c>
      <c r="S25" s="32">
        <f>IF(R25&lt;=1," ",10)</f>
        <v>10</v>
      </c>
      <c r="T25" s="35"/>
      <c r="U25" s="31">
        <v>65</v>
      </c>
      <c r="V25" s="32">
        <f>IF(U25&lt;=1," ",10)</f>
        <v>10</v>
      </c>
      <c r="W25" s="35"/>
      <c r="X25" s="31">
        <v>87</v>
      </c>
      <c r="Y25" s="35">
        <f>IF(X25&lt;=1," ",10)</f>
        <v>10</v>
      </c>
      <c r="Z25" s="35"/>
      <c r="AA25" s="35">
        <v>106</v>
      </c>
      <c r="AB25" s="35">
        <f>IF(AA25&lt;=1," ",10)</f>
        <v>10</v>
      </c>
      <c r="AC25" s="35"/>
      <c r="AD25" s="36">
        <f>SUM(F25:AC25)</f>
        <v>781</v>
      </c>
      <c r="AE25" s="37">
        <f>MIN(F25,I25,L25,O25,R25,U25,X25)</f>
        <v>50</v>
      </c>
      <c r="AF25" s="37">
        <f>SUM(AD25-AE25)</f>
        <v>731</v>
      </c>
    </row>
    <row r="26" spans="1:32" x14ac:dyDescent="0.25">
      <c r="A26" s="38">
        <v>20</v>
      </c>
      <c r="B26" s="41" t="s">
        <v>54</v>
      </c>
      <c r="C26" s="29">
        <f>VLOOKUP(D26,'[1]Tabelen masters'!I$6:J55,2,FALSE)</f>
        <v>0.35</v>
      </c>
      <c r="D26" s="30">
        <v>10</v>
      </c>
      <c r="E26" s="29">
        <f>D26/30</f>
        <v>0.33333333333333331</v>
      </c>
      <c r="F26" s="31">
        <v>131</v>
      </c>
      <c r="G26" s="32">
        <f>IF(F26&lt;=1," ",10)</f>
        <v>10</v>
      </c>
      <c r="H26" s="33">
        <v>28</v>
      </c>
      <c r="I26" s="31">
        <v>61</v>
      </c>
      <c r="J26" s="34">
        <f>IF(I26&lt;=1," ",10)</f>
        <v>10</v>
      </c>
      <c r="K26" s="31"/>
      <c r="L26" s="31">
        <v>0</v>
      </c>
      <c r="M26" s="32" t="str">
        <f>IF(L26&lt;=1," ",10)</f>
        <v xml:space="preserve"> </v>
      </c>
      <c r="N26" s="35"/>
      <c r="O26" s="31">
        <v>65</v>
      </c>
      <c r="P26" s="32">
        <f>IF(O26&lt;=1," ",10)</f>
        <v>10</v>
      </c>
      <c r="Q26" s="35"/>
      <c r="R26" s="31">
        <v>88</v>
      </c>
      <c r="S26" s="32">
        <f>IF(R26&lt;=1," ",10)</f>
        <v>10</v>
      </c>
      <c r="T26" s="35"/>
      <c r="U26" s="31"/>
      <c r="V26" s="32" t="str">
        <f>IF(U26&lt;=1," ",10)</f>
        <v xml:space="preserve"> </v>
      </c>
      <c r="W26" s="35"/>
      <c r="X26" s="31">
        <v>137</v>
      </c>
      <c r="Y26" s="35">
        <f>IF(X26&lt;=1," ",10)</f>
        <v>10</v>
      </c>
      <c r="Z26" s="35">
        <v>14</v>
      </c>
      <c r="AA26" s="35">
        <v>133</v>
      </c>
      <c r="AB26" s="35">
        <f>IF(AA26&lt;=1," ",10)</f>
        <v>10</v>
      </c>
      <c r="AC26" s="35">
        <v>12</v>
      </c>
      <c r="AD26" s="36">
        <f>SUM(F26:AC26)</f>
        <v>729</v>
      </c>
      <c r="AE26" s="37">
        <f>MIN(F26,I26,L26,O26,R26,U26,X26)</f>
        <v>0</v>
      </c>
      <c r="AF26" s="37">
        <f>SUM(AD26-AE26)</f>
        <v>729</v>
      </c>
    </row>
    <row r="27" spans="1:32" x14ac:dyDescent="0.25">
      <c r="A27" s="40">
        <v>21</v>
      </c>
      <c r="B27" s="41" t="s">
        <v>55</v>
      </c>
      <c r="C27" s="29">
        <f>VLOOKUP(D27,'[1]Tabelen masters'!I$6:J56,2,FALSE)</f>
        <v>0.35</v>
      </c>
      <c r="D27" s="30">
        <v>10</v>
      </c>
      <c r="E27" s="29">
        <f>D27/30</f>
        <v>0.33333333333333331</v>
      </c>
      <c r="F27" s="31">
        <v>0</v>
      </c>
      <c r="G27" s="32" t="str">
        <f>IF(F27&lt;=1," ",10)</f>
        <v xml:space="preserve"> </v>
      </c>
      <c r="H27" s="39"/>
      <c r="I27" s="31">
        <v>125</v>
      </c>
      <c r="J27" s="34">
        <f>IF(I27&lt;=1," ",10)</f>
        <v>10</v>
      </c>
      <c r="K27" s="31">
        <v>22</v>
      </c>
      <c r="L27" s="31">
        <v>113</v>
      </c>
      <c r="M27" s="32">
        <f>IF(L27&lt;=1," ",10)</f>
        <v>10</v>
      </c>
      <c r="N27" s="35">
        <v>28</v>
      </c>
      <c r="O27" s="31">
        <v>150</v>
      </c>
      <c r="P27" s="32">
        <f>IF(O27&lt;=1," ",10)</f>
        <v>10</v>
      </c>
      <c r="Q27" s="35">
        <v>16</v>
      </c>
      <c r="R27" s="31">
        <v>50</v>
      </c>
      <c r="S27" s="32">
        <f>IF(R27&lt;=1," ",10)</f>
        <v>10</v>
      </c>
      <c r="T27" s="35"/>
      <c r="U27" s="31"/>
      <c r="V27" s="32" t="str">
        <f>IF(U27&lt;=1," ",10)</f>
        <v xml:space="preserve"> </v>
      </c>
      <c r="W27" s="35"/>
      <c r="X27" s="31">
        <v>68</v>
      </c>
      <c r="Y27" s="35">
        <f>IF(X27&lt;=1," ",10)</f>
        <v>10</v>
      </c>
      <c r="Z27" s="35"/>
      <c r="AA27" s="35">
        <v>95</v>
      </c>
      <c r="AB27" s="35">
        <f>IF(AA27&lt;=1," ",10)</f>
        <v>10</v>
      </c>
      <c r="AC27" s="35"/>
      <c r="AD27" s="36">
        <f>SUM(F27:AC27)</f>
        <v>727</v>
      </c>
      <c r="AE27" s="37">
        <f>MIN(F27,I27,L27,O27,R27,U27,X27)</f>
        <v>0</v>
      </c>
      <c r="AF27" s="37">
        <f>SUM(AD27-AE27)</f>
        <v>727</v>
      </c>
    </row>
    <row r="28" spans="1:32" x14ac:dyDescent="0.25">
      <c r="A28" s="38">
        <v>22</v>
      </c>
      <c r="B28" s="41" t="s">
        <v>56</v>
      </c>
      <c r="C28" s="29">
        <f>VLOOKUP(D28,'[1]Tabelen masters'!I$6:J62,2,FALSE)</f>
        <v>0.317</v>
      </c>
      <c r="D28" s="30">
        <v>9</v>
      </c>
      <c r="E28" s="29">
        <f>D28/30</f>
        <v>0.3</v>
      </c>
      <c r="F28" s="31">
        <v>106</v>
      </c>
      <c r="G28" s="32">
        <f>IF(F28&lt;=1," ",10)</f>
        <v>10</v>
      </c>
      <c r="H28" s="39"/>
      <c r="I28" s="31">
        <v>94</v>
      </c>
      <c r="J28" s="34">
        <f>IF(I28&lt;=1," ",10)</f>
        <v>10</v>
      </c>
      <c r="K28" s="31"/>
      <c r="L28" s="31">
        <v>106</v>
      </c>
      <c r="M28" s="32">
        <f>IF(L28&lt;=1," ",10)</f>
        <v>10</v>
      </c>
      <c r="N28" s="35"/>
      <c r="O28" s="31">
        <v>75</v>
      </c>
      <c r="P28" s="32">
        <f>IF(O28&lt;=1," ",10)</f>
        <v>10</v>
      </c>
      <c r="Q28" s="35"/>
      <c r="R28" s="31">
        <v>62</v>
      </c>
      <c r="S28" s="32">
        <f>IF(R28&lt;=1," ",10)</f>
        <v>10</v>
      </c>
      <c r="T28" s="35"/>
      <c r="U28" s="31">
        <v>62</v>
      </c>
      <c r="V28" s="32">
        <f>IF(U28&lt;=1," ",10)</f>
        <v>10</v>
      </c>
      <c r="W28" s="35"/>
      <c r="X28" s="31">
        <v>62</v>
      </c>
      <c r="Y28" s="35">
        <f>IF(X28&lt;=1," ",10)</f>
        <v>10</v>
      </c>
      <c r="Z28" s="35"/>
      <c r="AA28" s="35">
        <v>125</v>
      </c>
      <c r="AB28" s="35">
        <f>IF(AA28&lt;=1," ",10)</f>
        <v>10</v>
      </c>
      <c r="AC28" s="35">
        <v>14</v>
      </c>
      <c r="AD28" s="36">
        <f>SUM(F28:AC28)</f>
        <v>786</v>
      </c>
      <c r="AE28" s="37">
        <f>MIN(F28,I28,L28,O28,R28,U28,X28)</f>
        <v>62</v>
      </c>
      <c r="AF28" s="37">
        <f>SUM(AD28-AE28)</f>
        <v>724</v>
      </c>
    </row>
    <row r="29" spans="1:32" x14ac:dyDescent="0.25">
      <c r="A29" s="40">
        <v>23</v>
      </c>
      <c r="B29" s="28" t="s">
        <v>57</v>
      </c>
      <c r="C29" s="29">
        <f>VLOOKUP(D29,'[1]Tabelen masters'!I$6:J53,2,FALSE)</f>
        <v>0.38400000000000001</v>
      </c>
      <c r="D29" s="30">
        <v>11</v>
      </c>
      <c r="E29" s="29">
        <f>D29/30</f>
        <v>0.36666666666666664</v>
      </c>
      <c r="F29" s="31">
        <v>0</v>
      </c>
      <c r="G29" s="32" t="str">
        <f>IF(F29&lt;=1," ",10)</f>
        <v xml:space="preserve"> </v>
      </c>
      <c r="H29" s="39"/>
      <c r="I29" s="31">
        <v>105</v>
      </c>
      <c r="J29" s="34">
        <f>IF(I29&lt;=1," ",10)</f>
        <v>10</v>
      </c>
      <c r="K29" s="31"/>
      <c r="L29" s="31">
        <v>122</v>
      </c>
      <c r="M29" s="32">
        <f>IF(L29&lt;=1," ",10)</f>
        <v>10</v>
      </c>
      <c r="N29" s="35">
        <v>10</v>
      </c>
      <c r="O29" s="31">
        <v>170</v>
      </c>
      <c r="P29" s="32">
        <f>IF(O29&lt;=1," ",10)</f>
        <v>10</v>
      </c>
      <c r="Q29" s="35">
        <v>18</v>
      </c>
      <c r="R29" s="31">
        <v>53</v>
      </c>
      <c r="S29" s="32">
        <f>IF(R29&lt;=1," ",10)</f>
        <v>10</v>
      </c>
      <c r="T29" s="35"/>
      <c r="U29" s="31"/>
      <c r="V29" s="32" t="str">
        <f>IF(U29&lt;=1," ",10)</f>
        <v xml:space="preserve"> </v>
      </c>
      <c r="W29" s="35"/>
      <c r="X29" s="31">
        <v>62</v>
      </c>
      <c r="Y29" s="35">
        <f>IF(X29&lt;=1," ",10)</f>
        <v>10</v>
      </c>
      <c r="Z29" s="35"/>
      <c r="AA29" s="35">
        <v>100</v>
      </c>
      <c r="AB29" s="35">
        <f>IF(AA29&lt;=1," ",10)</f>
        <v>10</v>
      </c>
      <c r="AC29" s="35"/>
      <c r="AD29" s="36">
        <f>SUM(F29:AC29)</f>
        <v>700</v>
      </c>
      <c r="AE29" s="37">
        <f>MIN(F29,I29,L29,O29,R29,U29,X29)</f>
        <v>0</v>
      </c>
      <c r="AF29" s="37">
        <f>SUM(AD29-AE29)</f>
        <v>700</v>
      </c>
    </row>
    <row r="30" spans="1:32" x14ac:dyDescent="0.25">
      <c r="A30" s="38">
        <v>24</v>
      </c>
      <c r="B30" s="41" t="s">
        <v>58</v>
      </c>
      <c r="C30" s="29">
        <f>VLOOKUP(D30,'[1]Tabelen masters'!I$6:J61,2,FALSE)</f>
        <v>0.317</v>
      </c>
      <c r="D30" s="30">
        <v>9</v>
      </c>
      <c r="E30" s="29">
        <f>D30/30</f>
        <v>0.3</v>
      </c>
      <c r="F30" s="31">
        <v>79</v>
      </c>
      <c r="G30" s="32">
        <f>IF(F30&lt;=1," ",10)</f>
        <v>10</v>
      </c>
      <c r="H30" s="39"/>
      <c r="I30" s="31">
        <v>82</v>
      </c>
      <c r="J30" s="34">
        <f>IF(I30&lt;=1," ",10)</f>
        <v>10</v>
      </c>
      <c r="K30" s="31"/>
      <c r="L30" s="31">
        <v>86</v>
      </c>
      <c r="M30" s="32">
        <f>IF(L30&lt;=1," ",10)</f>
        <v>10</v>
      </c>
      <c r="N30" s="35"/>
      <c r="O30" s="31">
        <v>104</v>
      </c>
      <c r="P30" s="32">
        <f>IF(O30&lt;=1," ",10)</f>
        <v>10</v>
      </c>
      <c r="Q30" s="35"/>
      <c r="R30" s="31">
        <v>109</v>
      </c>
      <c r="S30" s="32">
        <f>IF(R30&lt;=1," ",10)</f>
        <v>10</v>
      </c>
      <c r="T30" s="35">
        <v>11</v>
      </c>
      <c r="U30" s="31">
        <v>95</v>
      </c>
      <c r="V30" s="32">
        <f>IF(U30&lt;=1," ",10)</f>
        <v>10</v>
      </c>
      <c r="W30" s="35"/>
      <c r="X30" s="31">
        <v>81</v>
      </c>
      <c r="Y30" s="35">
        <f>IF(X30&lt;=1," ",10)</f>
        <v>10</v>
      </c>
      <c r="Z30" s="35"/>
      <c r="AA30" s="35">
        <v>50</v>
      </c>
      <c r="AB30" s="35">
        <f>IF(AA30&lt;=1," ",10)</f>
        <v>10</v>
      </c>
      <c r="AC30" s="35"/>
      <c r="AD30" s="36">
        <f>SUM(F30:AC30)</f>
        <v>777</v>
      </c>
      <c r="AE30" s="37">
        <f>MIN(F30,I30,L30,O30,R30,U30,X30)</f>
        <v>79</v>
      </c>
      <c r="AF30" s="37">
        <f>SUM(AD30-AE30)</f>
        <v>698</v>
      </c>
    </row>
    <row r="31" spans="1:32" x14ac:dyDescent="0.25">
      <c r="A31" s="40">
        <v>25</v>
      </c>
      <c r="B31" s="28" t="s">
        <v>59</v>
      </c>
      <c r="C31" s="29">
        <f>VLOOKUP(D31,'[1]Tabelen masters'!I$6:J66,2,FALSE)</f>
        <v>0.27500000000000002</v>
      </c>
      <c r="D31" s="30">
        <v>8</v>
      </c>
      <c r="E31" s="29">
        <f>D31/30</f>
        <v>0.26666666666666666</v>
      </c>
      <c r="F31" s="31">
        <v>122</v>
      </c>
      <c r="G31" s="32">
        <f>IF(F31&lt;=1," ",10)</f>
        <v>10</v>
      </c>
      <c r="H31" s="39"/>
      <c r="I31" s="31">
        <v>81</v>
      </c>
      <c r="J31" s="34">
        <f>IF(I31&lt;=1," ",10)</f>
        <v>10</v>
      </c>
      <c r="K31" s="31"/>
      <c r="L31" s="31">
        <v>106</v>
      </c>
      <c r="M31" s="32">
        <f>IF(L31&lt;=1," ",10)</f>
        <v>10</v>
      </c>
      <c r="N31" s="35"/>
      <c r="O31" s="31">
        <v>55</v>
      </c>
      <c r="P31" s="32">
        <f>IF(O31&lt;=1," ",10)</f>
        <v>10</v>
      </c>
      <c r="Q31" s="35"/>
      <c r="R31" s="31">
        <v>0</v>
      </c>
      <c r="S31" s="32" t="str">
        <f>IF(R31&lt;=1," ",10)</f>
        <v xml:space="preserve"> </v>
      </c>
      <c r="T31" s="35"/>
      <c r="U31" s="31">
        <v>87</v>
      </c>
      <c r="V31" s="32">
        <f>IF(U31&lt;=1," ",10)</f>
        <v>10</v>
      </c>
      <c r="W31" s="35"/>
      <c r="X31" s="31">
        <v>106</v>
      </c>
      <c r="Y31" s="35">
        <f>IF(X31&lt;=1," ",10)</f>
        <v>10</v>
      </c>
      <c r="Z31" s="35"/>
      <c r="AA31" s="35">
        <v>68</v>
      </c>
      <c r="AB31" s="35">
        <f>IF(AA31&lt;=1," ",10)</f>
        <v>10</v>
      </c>
      <c r="AC31" s="35"/>
      <c r="AD31" s="36">
        <f>SUM(F31:AC31)</f>
        <v>695</v>
      </c>
      <c r="AE31" s="37">
        <f>MIN(F31,I31,L31,O31,R31,U31,X31)</f>
        <v>0</v>
      </c>
      <c r="AF31" s="37">
        <f>SUM(AD31-AE31)</f>
        <v>695</v>
      </c>
    </row>
    <row r="32" spans="1:32" x14ac:dyDescent="0.25">
      <c r="A32" s="38">
        <v>26</v>
      </c>
      <c r="B32" s="28" t="s">
        <v>60</v>
      </c>
      <c r="C32" s="29">
        <f>VLOOKUP(D32,'[1]Tabelen masters'!I$6:J76,2,FALSE)</f>
        <v>0.27500000000000002</v>
      </c>
      <c r="D32" s="30">
        <v>8</v>
      </c>
      <c r="E32" s="29">
        <f>D32/30</f>
        <v>0.26666666666666666</v>
      </c>
      <c r="F32" s="31">
        <v>0</v>
      </c>
      <c r="G32" s="32" t="str">
        <f>IF(F32&lt;=1," ",10)</f>
        <v xml:space="preserve"> </v>
      </c>
      <c r="H32" s="39"/>
      <c r="I32" s="31">
        <v>113</v>
      </c>
      <c r="J32" s="34">
        <f>IF(I32&lt;=1," ",10)</f>
        <v>10</v>
      </c>
      <c r="K32" s="31">
        <v>10</v>
      </c>
      <c r="L32" s="31">
        <v>87</v>
      </c>
      <c r="M32" s="32">
        <f>IF(L32&lt;=1," ",10)</f>
        <v>10</v>
      </c>
      <c r="N32" s="35"/>
      <c r="O32" s="31">
        <v>62</v>
      </c>
      <c r="P32" s="32">
        <f>IF(O32&lt;=1," ",10)</f>
        <v>10</v>
      </c>
      <c r="Q32" s="35"/>
      <c r="R32" s="31">
        <v>87</v>
      </c>
      <c r="S32" s="32">
        <f>IF(R32&lt;=1," ",10)</f>
        <v>10</v>
      </c>
      <c r="T32" s="35"/>
      <c r="U32" s="31">
        <v>100</v>
      </c>
      <c r="V32" s="32">
        <f>IF(U32&lt;=1," ",10)</f>
        <v>10</v>
      </c>
      <c r="W32" s="35"/>
      <c r="X32" s="31">
        <v>87</v>
      </c>
      <c r="Y32" s="35">
        <f>IF(X32&lt;=1," ",10)</f>
        <v>10</v>
      </c>
      <c r="Z32" s="35"/>
      <c r="AA32" s="35">
        <v>56</v>
      </c>
      <c r="AB32" s="35">
        <f>IF(AA32&lt;=1," ",10)</f>
        <v>10</v>
      </c>
      <c r="AC32" s="35"/>
      <c r="AD32" s="36">
        <f>SUM(F32:AC32)</f>
        <v>672</v>
      </c>
      <c r="AE32" s="37">
        <f>MIN(F32,I32,L32,O32,R32,U32,X32)</f>
        <v>0</v>
      </c>
      <c r="AF32" s="37">
        <f>SUM(AD32-AE32)</f>
        <v>672</v>
      </c>
    </row>
    <row r="33" spans="1:32" x14ac:dyDescent="0.25">
      <c r="A33" s="40">
        <v>27</v>
      </c>
      <c r="B33" s="45" t="s">
        <v>61</v>
      </c>
      <c r="C33" s="29">
        <f>VLOOKUP(D33,'[1]Tabelen masters'!I$6:J74,2,FALSE)</f>
        <v>0.41699999999999998</v>
      </c>
      <c r="D33" s="30">
        <v>12</v>
      </c>
      <c r="E33" s="29">
        <f>D33/30</f>
        <v>0.4</v>
      </c>
      <c r="F33" s="31">
        <v>138</v>
      </c>
      <c r="G33" s="32">
        <f>IF(F33&lt;=1," ",10)</f>
        <v>10</v>
      </c>
      <c r="H33" s="39">
        <v>22</v>
      </c>
      <c r="I33" s="31">
        <v>85</v>
      </c>
      <c r="J33" s="34">
        <f>IF(I33&lt;=1," ",10)</f>
        <v>10</v>
      </c>
      <c r="K33" s="31"/>
      <c r="L33" s="31">
        <v>65</v>
      </c>
      <c r="M33" s="32">
        <f>IF(L33&lt;=1," ",10)</f>
        <v>10</v>
      </c>
      <c r="N33" s="35"/>
      <c r="O33" s="31">
        <v>0</v>
      </c>
      <c r="P33" s="32" t="str">
        <f>IF(O33&lt;=1," ",10)</f>
        <v xml:space="preserve"> </v>
      </c>
      <c r="Q33" s="35"/>
      <c r="R33" s="31"/>
      <c r="S33" s="32" t="str">
        <f>IF(R33&lt;=1," ",10)</f>
        <v xml:space="preserve"> </v>
      </c>
      <c r="T33" s="35"/>
      <c r="U33" s="31"/>
      <c r="V33" s="32" t="str">
        <f>IF(U33&lt;=1," ",10)</f>
        <v xml:space="preserve"> </v>
      </c>
      <c r="W33" s="35"/>
      <c r="X33" s="31">
        <v>116</v>
      </c>
      <c r="Y33" s="35">
        <f>IF(X33&lt;=1," ",10)</f>
        <v>10</v>
      </c>
      <c r="Z33" s="44">
        <v>26</v>
      </c>
      <c r="AA33" s="35">
        <v>115</v>
      </c>
      <c r="AB33" s="35">
        <f>IF(AA33&lt;=1," ",10)</f>
        <v>10</v>
      </c>
      <c r="AC33" s="46">
        <v>28</v>
      </c>
      <c r="AD33" s="36">
        <f>SUM(F33:AC33)</f>
        <v>645</v>
      </c>
      <c r="AE33" s="37">
        <f>MIN(F33,I33,L33,O33,R33,U33,X33)</f>
        <v>0</v>
      </c>
      <c r="AF33" s="37">
        <f>SUM(AD33-AE33)</f>
        <v>645</v>
      </c>
    </row>
    <row r="34" spans="1:32" x14ac:dyDescent="0.25">
      <c r="A34" s="38">
        <v>28</v>
      </c>
      <c r="B34" s="41" t="s">
        <v>62</v>
      </c>
      <c r="C34" s="29">
        <f>VLOOKUP(D34,'[1]Tabelen masters'!I$6:J77,2,FALSE)</f>
        <v>0.27500000000000002</v>
      </c>
      <c r="D34" s="30">
        <v>8</v>
      </c>
      <c r="E34" s="29">
        <f>D34/30</f>
        <v>0.26666666666666666</v>
      </c>
      <c r="F34" s="31">
        <v>0</v>
      </c>
      <c r="G34" s="32" t="str">
        <f>IF(F34&lt;=1," ",10)</f>
        <v xml:space="preserve"> </v>
      </c>
      <c r="H34" s="39"/>
      <c r="I34" s="31">
        <v>125</v>
      </c>
      <c r="J34" s="34">
        <f>IF(I34&lt;=1," ",10)</f>
        <v>10</v>
      </c>
      <c r="K34" s="31"/>
      <c r="L34" s="31">
        <v>66</v>
      </c>
      <c r="M34" s="32">
        <f>IF(L34&lt;=1," ",10)</f>
        <v>10</v>
      </c>
      <c r="N34" s="35"/>
      <c r="O34" s="31">
        <v>93</v>
      </c>
      <c r="P34" s="32">
        <f>IF(O34&lt;=1," ",10)</f>
        <v>10</v>
      </c>
      <c r="Q34" s="35"/>
      <c r="R34" s="31">
        <v>56</v>
      </c>
      <c r="S34" s="32">
        <f>IF(R34&lt;=1," ",10)</f>
        <v>10</v>
      </c>
      <c r="T34" s="35"/>
      <c r="U34" s="31">
        <v>56</v>
      </c>
      <c r="V34" s="32">
        <f>IF(U34&lt;=1," ",10)</f>
        <v>10</v>
      </c>
      <c r="W34" s="35"/>
      <c r="X34" s="31">
        <v>68</v>
      </c>
      <c r="Y34" s="35">
        <f>IF(X34&lt;=1," ",10)</f>
        <v>10</v>
      </c>
      <c r="Z34" s="35"/>
      <c r="AA34" s="35">
        <v>106</v>
      </c>
      <c r="AB34" s="35">
        <f>IF(AA34&lt;=1," ",10)</f>
        <v>10</v>
      </c>
      <c r="AC34" s="35"/>
      <c r="AD34" s="36">
        <f>SUM(F34:AC34)</f>
        <v>640</v>
      </c>
      <c r="AE34" s="37">
        <f>MIN(F34,I34,L34,O34,R34,U34,X34)</f>
        <v>0</v>
      </c>
      <c r="AF34" s="37">
        <f>SUM(AD34-AE34)</f>
        <v>640</v>
      </c>
    </row>
    <row r="35" spans="1:32" x14ac:dyDescent="0.25">
      <c r="A35" s="40">
        <v>29</v>
      </c>
      <c r="B35" s="41" t="s">
        <v>63</v>
      </c>
      <c r="C35" s="29">
        <f>VLOOKUP(D35,'[1]Tabelen masters'!I$6:J36,2,FALSE)</f>
        <v>0.35</v>
      </c>
      <c r="D35" s="30">
        <v>10</v>
      </c>
      <c r="E35" s="29">
        <f>D35/30</f>
        <v>0.33333333333333331</v>
      </c>
      <c r="F35" s="31">
        <v>150</v>
      </c>
      <c r="G35" s="32">
        <f>IF(F35&lt;=1," ",10)</f>
        <v>10</v>
      </c>
      <c r="H35" s="39">
        <v>18</v>
      </c>
      <c r="I35" s="31">
        <v>82</v>
      </c>
      <c r="J35" s="34">
        <f>IF(I35&lt;=1," ",10)</f>
        <v>10</v>
      </c>
      <c r="K35" s="31"/>
      <c r="L35" s="31">
        <v>86</v>
      </c>
      <c r="M35" s="32">
        <f>IF(L35&lt;=1," ",10)</f>
        <v>10</v>
      </c>
      <c r="N35" s="35"/>
      <c r="O35" s="31">
        <v>66</v>
      </c>
      <c r="P35" s="32">
        <f>IF(O35&lt;=1," ",10)</f>
        <v>10</v>
      </c>
      <c r="Q35" s="35"/>
      <c r="R35" s="31">
        <v>81</v>
      </c>
      <c r="S35" s="32">
        <f>IF(R35&lt;=1," ",10)</f>
        <v>10</v>
      </c>
      <c r="T35" s="35"/>
      <c r="U35" s="31">
        <v>0</v>
      </c>
      <c r="V35" s="32" t="str">
        <f>IF(U35&lt;=1," ",10)</f>
        <v xml:space="preserve"> </v>
      </c>
      <c r="W35" s="35"/>
      <c r="X35" s="31"/>
      <c r="Y35" s="35" t="str">
        <f>IF(X35&lt;=1," ",10)</f>
        <v xml:space="preserve"> </v>
      </c>
      <c r="Z35" s="35"/>
      <c r="AA35" s="35">
        <v>77</v>
      </c>
      <c r="AB35" s="35">
        <f>IF(AA35&lt;=1," ",10)</f>
        <v>10</v>
      </c>
      <c r="AC35" s="35"/>
      <c r="AD35" s="36">
        <f>SUM(F35:AC35)</f>
        <v>620</v>
      </c>
      <c r="AE35" s="37">
        <f>MIN(F35,I35,L35,O35,R35,U35,X35)</f>
        <v>0</v>
      </c>
      <c r="AF35" s="37">
        <f>SUM(AD35-AE35)</f>
        <v>620</v>
      </c>
    </row>
    <row r="36" spans="1:32" x14ac:dyDescent="0.25">
      <c r="A36" s="38">
        <v>30</v>
      </c>
      <c r="B36" s="28" t="s">
        <v>64</v>
      </c>
      <c r="C36" s="29">
        <f>VLOOKUP(D36,'[1]Tabelen masters'!I$6:J52,2,FALSE)</f>
        <v>0.27500000000000002</v>
      </c>
      <c r="D36" s="30">
        <v>8</v>
      </c>
      <c r="E36" s="29">
        <f>D36/30</f>
        <v>0.26666666666666666</v>
      </c>
      <c r="F36" s="31">
        <v>0</v>
      </c>
      <c r="G36" s="32" t="str">
        <f>IF(F36&lt;=1," ",10)</f>
        <v xml:space="preserve"> </v>
      </c>
      <c r="H36" s="39"/>
      <c r="I36" s="31">
        <v>75</v>
      </c>
      <c r="J36" s="34">
        <f>IF(I36&lt;=1," ",10)</f>
        <v>10</v>
      </c>
      <c r="K36" s="31"/>
      <c r="L36" s="31">
        <v>87</v>
      </c>
      <c r="M36" s="32">
        <f>IF(L36&lt;=1," ",10)</f>
        <v>10</v>
      </c>
      <c r="N36" s="35"/>
      <c r="O36" s="31">
        <v>125</v>
      </c>
      <c r="P36" s="32">
        <f>IF(O36&lt;=1," ",10)</f>
        <v>10</v>
      </c>
      <c r="Q36" s="35">
        <v>11</v>
      </c>
      <c r="R36" s="31">
        <v>105</v>
      </c>
      <c r="S36" s="32">
        <f>IF(R36&lt;=1," ",10)</f>
        <v>10</v>
      </c>
      <c r="T36" s="35"/>
      <c r="U36" s="31">
        <v>66</v>
      </c>
      <c r="V36" s="32">
        <f>IF(U36&lt;=1," ",10)</f>
        <v>10</v>
      </c>
      <c r="W36" s="35"/>
      <c r="X36" s="31">
        <v>87</v>
      </c>
      <c r="Y36" s="35">
        <f>IF(X36&lt;=1," ",10)</f>
        <v>10</v>
      </c>
      <c r="Z36" s="35"/>
      <c r="AA36" s="35"/>
      <c r="AB36" s="35" t="str">
        <f>IF(AA36&lt;=1," ",10)</f>
        <v xml:space="preserve"> </v>
      </c>
      <c r="AC36" s="35"/>
      <c r="AD36" s="36">
        <f>SUM(F36:AC36)</f>
        <v>616</v>
      </c>
      <c r="AE36" s="37">
        <f>MIN(F36,I36,L36,O36,R36,U36,X36)</f>
        <v>0</v>
      </c>
      <c r="AF36" s="37">
        <f>SUM(AD36-AE36)</f>
        <v>616</v>
      </c>
    </row>
    <row r="37" spans="1:32" x14ac:dyDescent="0.25">
      <c r="A37" s="40">
        <v>31</v>
      </c>
      <c r="B37" s="28" t="s">
        <v>65</v>
      </c>
      <c r="C37" s="29">
        <f>VLOOKUP(D37,'[1]Tabelen masters'!I$6:J187,2,FALSE)</f>
        <v>0.27500000000000002</v>
      </c>
      <c r="D37" s="30">
        <v>8</v>
      </c>
      <c r="E37" s="29">
        <f>D37/30</f>
        <v>0.26666666666666666</v>
      </c>
      <c r="F37" s="31">
        <v>0</v>
      </c>
      <c r="G37" s="32" t="str">
        <f>IF(F37&lt;=1," ",10)</f>
        <v xml:space="preserve"> </v>
      </c>
      <c r="H37" s="39"/>
      <c r="I37" s="31">
        <v>175</v>
      </c>
      <c r="J37" s="34">
        <f>IF(I37&lt;=1," ",10)</f>
        <v>10</v>
      </c>
      <c r="K37" s="31"/>
      <c r="L37" s="31">
        <v>59</v>
      </c>
      <c r="M37" s="32">
        <f>IF(L37&lt;=1," ",10)</f>
        <v>10</v>
      </c>
      <c r="N37" s="35"/>
      <c r="O37" s="31"/>
      <c r="P37" s="32" t="str">
        <f>IF(O37&lt;=1," ",10)</f>
        <v xml:space="preserve"> </v>
      </c>
      <c r="Q37" s="35"/>
      <c r="R37" s="31"/>
      <c r="S37" s="32" t="str">
        <f>IF(R37&lt;=1," ",10)</f>
        <v xml:space="preserve"> </v>
      </c>
      <c r="T37" s="35"/>
      <c r="U37" s="31">
        <v>106</v>
      </c>
      <c r="V37" s="32">
        <f>IF(U37&lt;=1," ",10)</f>
        <v>10</v>
      </c>
      <c r="W37" s="35"/>
      <c r="X37" s="31">
        <v>116</v>
      </c>
      <c r="Y37" s="35">
        <f>IF(X37&lt;=1," ",10)</f>
        <v>10</v>
      </c>
      <c r="Z37" s="35">
        <v>24</v>
      </c>
      <c r="AA37" s="35">
        <v>72</v>
      </c>
      <c r="AB37" s="35">
        <f>IF(AA37&lt;=1," ",10)</f>
        <v>10</v>
      </c>
      <c r="AC37" s="35"/>
      <c r="AD37" s="36">
        <f>SUM(F37:AC37)</f>
        <v>602</v>
      </c>
      <c r="AE37" s="37">
        <f>MIN(F37,I37,L37,O37,R37,U37,X37)</f>
        <v>0</v>
      </c>
      <c r="AF37" s="37">
        <f>SUM(AD37-AE37)</f>
        <v>602</v>
      </c>
    </row>
    <row r="38" spans="1:32" x14ac:dyDescent="0.25">
      <c r="A38" s="38">
        <v>32</v>
      </c>
      <c r="B38" s="41" t="s">
        <v>66</v>
      </c>
      <c r="C38" s="29">
        <f>VLOOKUP(D38,'[1]Tabelen masters'!I$6:J34,2,FALSE)</f>
        <v>0.35</v>
      </c>
      <c r="D38" s="30">
        <v>10</v>
      </c>
      <c r="E38" s="29">
        <f>D38/30</f>
        <v>0.33333333333333331</v>
      </c>
      <c r="F38" s="31">
        <v>125</v>
      </c>
      <c r="G38" s="32">
        <f>IF(F38&lt;=1," ",10)</f>
        <v>10</v>
      </c>
      <c r="H38" s="39">
        <v>16</v>
      </c>
      <c r="I38" s="31">
        <v>73</v>
      </c>
      <c r="J38" s="34">
        <f>IF(I38&lt;=1," ",10)</f>
        <v>10</v>
      </c>
      <c r="K38" s="31"/>
      <c r="L38" s="31">
        <v>0</v>
      </c>
      <c r="M38" s="32" t="str">
        <f>IF(L38&lt;=1," ",10)</f>
        <v xml:space="preserve"> </v>
      </c>
      <c r="N38" s="35"/>
      <c r="O38" s="31">
        <v>90</v>
      </c>
      <c r="P38" s="32">
        <f>IF(O38&lt;=1," ",10)</f>
        <v>10</v>
      </c>
      <c r="Q38" s="35"/>
      <c r="R38" s="31">
        <v>104</v>
      </c>
      <c r="S38" s="32">
        <f>IF(R38&lt;=1," ",10)</f>
        <v>10</v>
      </c>
      <c r="T38" s="35"/>
      <c r="U38" s="31">
        <v>100</v>
      </c>
      <c r="V38" s="32">
        <f>IF(U38&lt;=1," ",10)</f>
        <v>10</v>
      </c>
      <c r="W38" s="35"/>
      <c r="X38" s="31"/>
      <c r="Y38" s="35" t="str">
        <f>IF(X38&lt;=1," ",10)</f>
        <v xml:space="preserve"> </v>
      </c>
      <c r="Z38" s="35"/>
      <c r="AA38" s="35"/>
      <c r="AB38" s="35" t="str">
        <f>IF(AA38&lt;=1," ",10)</f>
        <v xml:space="preserve"> </v>
      </c>
      <c r="AC38" s="35"/>
      <c r="AD38" s="36">
        <f>SUM(F38:AC38)</f>
        <v>558</v>
      </c>
      <c r="AE38" s="37">
        <f>MIN(F38,I38,L38,O38,R38,U38,X38)</f>
        <v>0</v>
      </c>
      <c r="AF38" s="37">
        <f>SUM(AD38-AE38)</f>
        <v>558</v>
      </c>
    </row>
    <row r="39" spans="1:32" x14ac:dyDescent="0.25">
      <c r="A39" s="40">
        <v>33</v>
      </c>
      <c r="B39" s="28" t="s">
        <v>67</v>
      </c>
      <c r="C39" s="29">
        <f>VLOOKUP(D39,'[1]Tabelen masters'!I$6:J73,2,FALSE)</f>
        <v>0.27500000000000002</v>
      </c>
      <c r="D39" s="30">
        <v>8</v>
      </c>
      <c r="E39" s="29">
        <f>D39/30</f>
        <v>0.26666666666666666</v>
      </c>
      <c r="F39" s="31">
        <v>55</v>
      </c>
      <c r="G39" s="32">
        <f>IF(F39&lt;=1," ",10)</f>
        <v>10</v>
      </c>
      <c r="H39" s="39"/>
      <c r="I39" s="31">
        <v>31</v>
      </c>
      <c r="J39" s="34">
        <f>IF(I39&lt;=1," ",10)</f>
        <v>10</v>
      </c>
      <c r="K39" s="31"/>
      <c r="L39" s="31">
        <v>62</v>
      </c>
      <c r="M39" s="32">
        <f>IF(L39&lt;=1," ",10)</f>
        <v>10</v>
      </c>
      <c r="N39" s="35"/>
      <c r="O39" s="31">
        <v>18</v>
      </c>
      <c r="P39" s="32">
        <f>IF(O39&lt;=1," ",10)</f>
        <v>10</v>
      </c>
      <c r="Q39" s="35"/>
      <c r="R39" s="31">
        <v>68</v>
      </c>
      <c r="S39" s="32">
        <f>IF(R39&lt;=1," ",10)</f>
        <v>10</v>
      </c>
      <c r="T39" s="35"/>
      <c r="U39" s="31">
        <v>68</v>
      </c>
      <c r="V39" s="32">
        <f>IF(U39&lt;=1," ",10)</f>
        <v>10</v>
      </c>
      <c r="W39" s="35"/>
      <c r="X39" s="31">
        <v>56</v>
      </c>
      <c r="Y39" s="35">
        <f>IF(X39&lt;=1," ",10)</f>
        <v>10</v>
      </c>
      <c r="Z39" s="35"/>
      <c r="AA39" s="35">
        <v>87</v>
      </c>
      <c r="AB39" s="35">
        <f>IF(AA39&lt;=1," ",10)</f>
        <v>10</v>
      </c>
      <c r="AC39" s="35"/>
      <c r="AD39" s="36">
        <f>SUM(F39:AC39)</f>
        <v>525</v>
      </c>
      <c r="AE39" s="37">
        <f>MIN(F39,I39,L39,O39,R39,U39,X39)</f>
        <v>18</v>
      </c>
      <c r="AF39" s="37">
        <f>SUM(AD39-AE39)</f>
        <v>507</v>
      </c>
    </row>
    <row r="40" spans="1:32" x14ac:dyDescent="0.25">
      <c r="A40" s="38">
        <v>34</v>
      </c>
      <c r="B40" s="47" t="s">
        <v>68</v>
      </c>
      <c r="C40" s="29">
        <f>VLOOKUP(D40,'[1]Tabelen masters'!I$6:J48,2,FALSE)</f>
        <v>0.51700000000000002</v>
      </c>
      <c r="D40" s="30">
        <v>15</v>
      </c>
      <c r="E40" s="29">
        <f>D40/30</f>
        <v>0.5</v>
      </c>
      <c r="F40" s="31">
        <v>0</v>
      </c>
      <c r="G40" s="32" t="str">
        <f>IF(F40&lt;=1," ",10)</f>
        <v xml:space="preserve"> </v>
      </c>
      <c r="H40" s="39"/>
      <c r="I40" s="31">
        <v>80</v>
      </c>
      <c r="J40" s="34">
        <f>IF(I40&lt;=1," ",10)</f>
        <v>10</v>
      </c>
      <c r="K40" s="31"/>
      <c r="L40" s="31"/>
      <c r="M40" s="32" t="str">
        <f>IF(L40&lt;=1," ",10)</f>
        <v xml:space="preserve"> </v>
      </c>
      <c r="N40" s="35"/>
      <c r="O40" s="31">
        <v>130</v>
      </c>
      <c r="P40" s="32">
        <f>IF(O40&lt;=1," ",10)</f>
        <v>10</v>
      </c>
      <c r="Q40" s="35">
        <v>11</v>
      </c>
      <c r="R40" s="31">
        <v>121</v>
      </c>
      <c r="S40" s="32">
        <f>IF(R40&lt;=1," ",10)</f>
        <v>10</v>
      </c>
      <c r="T40" s="35">
        <v>11</v>
      </c>
      <c r="U40" s="31"/>
      <c r="V40" s="32" t="str">
        <f>IF(U40&lt;=1," ",10)</f>
        <v xml:space="preserve"> </v>
      </c>
      <c r="W40" s="35"/>
      <c r="X40" s="31"/>
      <c r="Y40" s="35" t="str">
        <f>IF(X40&lt;=1," ",10)</f>
        <v xml:space="preserve"> </v>
      </c>
      <c r="Z40" s="35"/>
      <c r="AA40" s="35">
        <v>100</v>
      </c>
      <c r="AB40" s="35">
        <f>IF(AA40&lt;=1," ",10)</f>
        <v>10</v>
      </c>
      <c r="AC40" s="35"/>
      <c r="AD40" s="36">
        <f>SUM(F40:AC40)</f>
        <v>493</v>
      </c>
      <c r="AE40" s="37">
        <f>MIN(F40,I40,L40,O40,R40,U40,X40)</f>
        <v>0</v>
      </c>
      <c r="AF40" s="37">
        <f>SUM(AD40-AE40)</f>
        <v>493</v>
      </c>
    </row>
    <row r="41" spans="1:32" x14ac:dyDescent="0.25">
      <c r="A41" s="40">
        <v>35</v>
      </c>
      <c r="B41" s="48" t="s">
        <v>69</v>
      </c>
      <c r="C41" s="29">
        <f>VLOOKUP(D41,'[1]Tabelen masters'!I$6:J250,2,FALSE)</f>
        <v>0.35</v>
      </c>
      <c r="D41" s="30">
        <v>10</v>
      </c>
      <c r="E41" s="29">
        <f>D41/30</f>
        <v>0.33333333333333331</v>
      </c>
      <c r="F41" s="31">
        <v>0</v>
      </c>
      <c r="G41" s="32" t="str">
        <f>IF(F41&lt;=1," ",10)</f>
        <v xml:space="preserve"> </v>
      </c>
      <c r="H41" s="39"/>
      <c r="I41" s="31">
        <v>133</v>
      </c>
      <c r="J41" s="34">
        <f>IF(I41&lt;=1," ",10)</f>
        <v>10</v>
      </c>
      <c r="K41" s="31">
        <v>26</v>
      </c>
      <c r="L41" s="31">
        <v>85</v>
      </c>
      <c r="M41" s="32">
        <f>IF(L41&lt;=1," ",10)</f>
        <v>10</v>
      </c>
      <c r="N41" s="35"/>
      <c r="O41" s="31"/>
      <c r="P41" s="32" t="str">
        <f>IF(O41&lt;=1," ",10)</f>
        <v xml:space="preserve"> </v>
      </c>
      <c r="Q41" s="35"/>
      <c r="R41" s="31"/>
      <c r="S41" s="32" t="str">
        <f>IF(R41&lt;=1," ",10)</f>
        <v xml:space="preserve"> </v>
      </c>
      <c r="T41" s="35"/>
      <c r="U41" s="31"/>
      <c r="V41" s="32" t="str">
        <f>IF(U41&lt;=1," ",10)</f>
        <v xml:space="preserve"> </v>
      </c>
      <c r="W41" s="35"/>
      <c r="X41" s="31">
        <v>95</v>
      </c>
      <c r="Y41" s="35">
        <f>IF(X41&lt;=1," ",10)</f>
        <v>10</v>
      </c>
      <c r="Z41" s="35">
        <v>12</v>
      </c>
      <c r="AA41" s="35">
        <v>90</v>
      </c>
      <c r="AB41" s="35">
        <f>IF(AA41&lt;=1," ",10)</f>
        <v>10</v>
      </c>
      <c r="AC41" s="35"/>
      <c r="AD41" s="36">
        <f>SUM(F41:AC41)</f>
        <v>481</v>
      </c>
      <c r="AE41" s="37">
        <f>MIN(F41,I41,L41,O41,R41,U41,X41)</f>
        <v>0</v>
      </c>
      <c r="AF41" s="37">
        <f>SUM(AD41-AE41)</f>
        <v>481</v>
      </c>
    </row>
    <row r="42" spans="1:32" x14ac:dyDescent="0.25">
      <c r="A42" s="38">
        <v>36</v>
      </c>
      <c r="B42" s="28" t="s">
        <v>70</v>
      </c>
      <c r="C42" s="29">
        <f>VLOOKUP(D42,'[1]Tabelen masters'!I$6:J98,2,FALSE)</f>
        <v>0.317</v>
      </c>
      <c r="D42" s="30">
        <v>9</v>
      </c>
      <c r="E42" s="29">
        <f>D42/30</f>
        <v>0.3</v>
      </c>
      <c r="F42" s="31">
        <v>0</v>
      </c>
      <c r="G42" s="32" t="str">
        <f>IF(F42&lt;=1," ",10)</f>
        <v xml:space="preserve"> </v>
      </c>
      <c r="H42" s="39"/>
      <c r="I42" s="31">
        <v>56</v>
      </c>
      <c r="J42" s="34">
        <f>IF(I42&lt;=1," ",10)</f>
        <v>10</v>
      </c>
      <c r="K42" s="31"/>
      <c r="L42" s="31"/>
      <c r="M42" s="32" t="str">
        <f>IF(L42&lt;=1," ",10)</f>
        <v xml:space="preserve"> </v>
      </c>
      <c r="N42" s="35"/>
      <c r="O42" s="31">
        <v>81</v>
      </c>
      <c r="P42" s="32">
        <f>IF(O42&lt;=1," ",10)</f>
        <v>10</v>
      </c>
      <c r="Q42" s="35"/>
      <c r="R42" s="31">
        <v>75</v>
      </c>
      <c r="S42" s="32">
        <f>IF(R42&lt;=1," ",10)</f>
        <v>10</v>
      </c>
      <c r="T42" s="35"/>
      <c r="U42" s="31">
        <v>56</v>
      </c>
      <c r="V42" s="32">
        <f>IF(U42&lt;=1," ",10)</f>
        <v>10</v>
      </c>
      <c r="W42" s="35"/>
      <c r="X42" s="31"/>
      <c r="Y42" s="35" t="str">
        <f>IF(X42&lt;=1," ",10)</f>
        <v xml:space="preserve"> </v>
      </c>
      <c r="Z42" s="35"/>
      <c r="AA42" s="35">
        <v>131</v>
      </c>
      <c r="AB42" s="35">
        <f>IF(AA42&lt;=1," ",10)</f>
        <v>10</v>
      </c>
      <c r="AC42" s="35">
        <v>16</v>
      </c>
      <c r="AD42" s="36">
        <f>SUM(F42:AC42)</f>
        <v>465</v>
      </c>
      <c r="AE42" s="37">
        <f>MIN(F42,I42,L42,O42,R42,U42,X42)</f>
        <v>0</v>
      </c>
      <c r="AF42" s="37">
        <f>SUM(AD42-AE42)</f>
        <v>465</v>
      </c>
    </row>
    <row r="43" spans="1:32" x14ac:dyDescent="0.25">
      <c r="A43" s="40">
        <v>37</v>
      </c>
      <c r="B43" s="28" t="s">
        <v>71</v>
      </c>
      <c r="C43" s="29">
        <f>VLOOKUP(D43,'[1]Tabelen masters'!I$6:J93,2,FALSE)</f>
        <v>0.27500000000000002</v>
      </c>
      <c r="D43" s="30">
        <v>8</v>
      </c>
      <c r="E43" s="29">
        <f>D43/30</f>
        <v>0.26666666666666666</v>
      </c>
      <c r="F43" s="31">
        <v>0</v>
      </c>
      <c r="G43" s="32" t="str">
        <f>IF(F43&lt;=1," ",10)</f>
        <v xml:space="preserve"> </v>
      </c>
      <c r="H43" s="39"/>
      <c r="I43" s="31">
        <v>125</v>
      </c>
      <c r="J43" s="34">
        <f>IF(I43&lt;=1," ",10)</f>
        <v>10</v>
      </c>
      <c r="K43" s="31">
        <v>8</v>
      </c>
      <c r="L43" s="31">
        <v>66</v>
      </c>
      <c r="M43" s="32">
        <f>IF(L43&lt;=1," ",10)</f>
        <v>10</v>
      </c>
      <c r="N43" s="35"/>
      <c r="O43" s="31">
        <v>50</v>
      </c>
      <c r="P43" s="32">
        <f>IF(O43&lt;=1," ",10)</f>
        <v>10</v>
      </c>
      <c r="Q43" s="35"/>
      <c r="R43" s="31">
        <v>31</v>
      </c>
      <c r="S43" s="32">
        <f>IF(R43&lt;=1," ",10)</f>
        <v>10</v>
      </c>
      <c r="T43" s="35"/>
      <c r="U43" s="31">
        <v>93</v>
      </c>
      <c r="V43" s="32">
        <f>IF(U43&lt;=1," ",10)</f>
        <v>10</v>
      </c>
      <c r="W43" s="35"/>
      <c r="X43" s="31"/>
      <c r="Y43" s="35" t="str">
        <f>IF(X43&lt;=1," ",10)</f>
        <v xml:space="preserve"> </v>
      </c>
      <c r="Z43" s="35"/>
      <c r="AA43" s="35"/>
      <c r="AB43" s="35" t="str">
        <f>IF(AA43&lt;=1," ",10)</f>
        <v xml:space="preserve"> </v>
      </c>
      <c r="AC43" s="35"/>
      <c r="AD43" s="36">
        <f>SUM(F43:AC43)</f>
        <v>423</v>
      </c>
      <c r="AE43" s="37">
        <f>MIN(F43,I43,L43,O43,R43,U43,X43)</f>
        <v>0</v>
      </c>
      <c r="AF43" s="37">
        <f>SUM(AD43-AE43)</f>
        <v>423</v>
      </c>
    </row>
    <row r="44" spans="1:32" x14ac:dyDescent="0.25">
      <c r="A44" s="38">
        <v>38</v>
      </c>
      <c r="B44" s="41" t="s">
        <v>72</v>
      </c>
      <c r="C44" s="29">
        <f>VLOOKUP(D44,'[1]Tabelen masters'!I$6:J60,2,FALSE)</f>
        <v>0.27500000000000002</v>
      </c>
      <c r="D44" s="30">
        <v>8</v>
      </c>
      <c r="E44" s="29">
        <f>D44/30</f>
        <v>0.26666666666666666</v>
      </c>
      <c r="F44" s="31">
        <v>0</v>
      </c>
      <c r="G44" s="32" t="str">
        <f>IF(F44&lt;=1," ",10)</f>
        <v xml:space="preserve"> </v>
      </c>
      <c r="H44" s="39"/>
      <c r="I44" s="31">
        <v>67</v>
      </c>
      <c r="J44" s="34">
        <f>IF(I44&lt;=1," ",10)</f>
        <v>10</v>
      </c>
      <c r="K44" s="31"/>
      <c r="L44" s="31"/>
      <c r="M44" s="32" t="str">
        <f>IF(L44&lt;=1," ",10)</f>
        <v xml:space="preserve"> </v>
      </c>
      <c r="N44" s="35"/>
      <c r="O44" s="31">
        <v>75</v>
      </c>
      <c r="P44" s="32">
        <f>IF(O44&lt;=1," ",10)</f>
        <v>10</v>
      </c>
      <c r="Q44" s="35"/>
      <c r="R44" s="31">
        <v>116</v>
      </c>
      <c r="S44" s="32">
        <f>IF(R44&lt;=1," ",10)</f>
        <v>10</v>
      </c>
      <c r="T44" s="35">
        <v>24</v>
      </c>
      <c r="U44" s="31"/>
      <c r="V44" s="32" t="str">
        <f>IF(U44&lt;=1," ",10)</f>
        <v xml:space="preserve"> </v>
      </c>
      <c r="W44" s="35"/>
      <c r="X44" s="31"/>
      <c r="Y44" s="35" t="str">
        <f>IF(X44&lt;=1," ",10)</f>
        <v xml:space="preserve"> </v>
      </c>
      <c r="Z44" s="35"/>
      <c r="AA44" s="35">
        <v>100</v>
      </c>
      <c r="AB44" s="35">
        <f>IF(AA44&lt;=1," ",10)</f>
        <v>10</v>
      </c>
      <c r="AC44" s="35"/>
      <c r="AD44" s="36">
        <f>SUM(F44:AC44)</f>
        <v>422</v>
      </c>
      <c r="AE44" s="37">
        <f>MIN(F44,I44,L44,O44,R44,U44,X44)</f>
        <v>0</v>
      </c>
      <c r="AF44" s="37">
        <f>SUM(AD44-AE44)</f>
        <v>422</v>
      </c>
    </row>
    <row r="45" spans="1:32" x14ac:dyDescent="0.25">
      <c r="A45" s="40">
        <v>39</v>
      </c>
      <c r="B45" s="28" t="s">
        <v>73</v>
      </c>
      <c r="C45" s="29">
        <f>VLOOKUP(D45,'[1]Tabelen masters'!I$6:J75,2,FALSE)</f>
        <v>0.27500000000000002</v>
      </c>
      <c r="D45" s="30">
        <v>8</v>
      </c>
      <c r="E45" s="29">
        <f>D45/30</f>
        <v>0.26666666666666666</v>
      </c>
      <c r="F45" s="31">
        <v>0</v>
      </c>
      <c r="G45" s="32" t="str">
        <f>IF(F45&lt;=1," ",10)</f>
        <v xml:space="preserve"> </v>
      </c>
      <c r="H45" s="39"/>
      <c r="I45" s="31"/>
      <c r="J45" s="34" t="str">
        <f>IF(I45&lt;=1," ",10)</f>
        <v xml:space="preserve"> </v>
      </c>
      <c r="K45" s="31"/>
      <c r="L45" s="31">
        <v>87</v>
      </c>
      <c r="M45" s="32">
        <f>IF(L45&lt;=1," ",10)</f>
        <v>10</v>
      </c>
      <c r="N45" s="35"/>
      <c r="O45" s="31">
        <v>50</v>
      </c>
      <c r="P45" s="32">
        <f>IF(O45&lt;=1," ",10)</f>
        <v>10</v>
      </c>
      <c r="Q45" s="35"/>
      <c r="R45" s="31">
        <v>100</v>
      </c>
      <c r="S45" s="32">
        <f>IF(R45&lt;=1," ",10)</f>
        <v>10</v>
      </c>
      <c r="T45" s="35"/>
      <c r="U45" s="31">
        <v>100</v>
      </c>
      <c r="V45" s="32">
        <f>IF(U45&lt;=1," ",10)</f>
        <v>10</v>
      </c>
      <c r="W45" s="35"/>
      <c r="X45" s="31"/>
      <c r="Y45" s="35" t="str">
        <f>IF(X45&lt;=1," ",10)</f>
        <v xml:space="preserve"> </v>
      </c>
      <c r="Z45" s="35"/>
      <c r="AA45" s="35">
        <v>31</v>
      </c>
      <c r="AB45" s="35">
        <f>IF(AA45&lt;=1," ",10)</f>
        <v>10</v>
      </c>
      <c r="AC45" s="35"/>
      <c r="AD45" s="36">
        <f>SUM(F45:AC45)</f>
        <v>418</v>
      </c>
      <c r="AE45" s="37">
        <f>MIN(F45,I45,L45,O45,R45,U45,X45)</f>
        <v>0</v>
      </c>
      <c r="AF45" s="37">
        <f>SUM(AD45-AE45)</f>
        <v>418</v>
      </c>
    </row>
    <row r="46" spans="1:32" x14ac:dyDescent="0.25">
      <c r="A46" s="38">
        <v>40</v>
      </c>
      <c r="B46" s="49" t="s">
        <v>74</v>
      </c>
      <c r="C46" s="29">
        <f>VLOOKUP(D46,'[1]Tabelen masters'!I$6:J115,2,FALSE)</f>
        <v>0.27500000000000002</v>
      </c>
      <c r="D46" s="30">
        <v>8</v>
      </c>
      <c r="E46" s="29">
        <f>D46/30</f>
        <v>0.26666666666666666</v>
      </c>
      <c r="F46" s="31">
        <v>60</v>
      </c>
      <c r="G46" s="32">
        <f>IF(F46&lt;=1," ",10)</f>
        <v>10</v>
      </c>
      <c r="H46" s="39"/>
      <c r="I46" s="31"/>
      <c r="J46" s="34" t="str">
        <f>IF(I46&lt;=1," ",10)</f>
        <v xml:space="preserve"> </v>
      </c>
      <c r="K46" s="31"/>
      <c r="L46" s="31">
        <v>62</v>
      </c>
      <c r="M46" s="32">
        <f>IF(L46&lt;=1," ",10)</f>
        <v>10</v>
      </c>
      <c r="N46" s="35"/>
      <c r="O46" s="31">
        <v>0</v>
      </c>
      <c r="P46" s="32" t="str">
        <f>IF(O46&lt;=1," ",10)</f>
        <v xml:space="preserve"> </v>
      </c>
      <c r="Q46" s="35"/>
      <c r="R46" s="31"/>
      <c r="S46" s="32" t="str">
        <f>IF(R46&lt;=1," ",10)</f>
        <v xml:space="preserve"> </v>
      </c>
      <c r="T46" s="35"/>
      <c r="U46" s="31">
        <v>87</v>
      </c>
      <c r="V46" s="32">
        <f>IF(U46&lt;=1," ",10)</f>
        <v>10</v>
      </c>
      <c r="W46" s="35"/>
      <c r="X46" s="31">
        <v>62</v>
      </c>
      <c r="Y46" s="35">
        <f>IF(X46&lt;=1," ",10)</f>
        <v>10</v>
      </c>
      <c r="Z46" s="35"/>
      <c r="AA46" s="35">
        <v>93</v>
      </c>
      <c r="AB46" s="35">
        <f>IF(AA46&lt;=1," ",10)</f>
        <v>10</v>
      </c>
      <c r="AC46" s="35"/>
      <c r="AD46" s="36">
        <f>SUM(F46:AC46)</f>
        <v>414</v>
      </c>
      <c r="AE46" s="37">
        <f>MIN(F46,I46,L46,O46,R46,U46,X46)</f>
        <v>0</v>
      </c>
      <c r="AF46" s="37">
        <f>SUM(AD46-AE46)</f>
        <v>414</v>
      </c>
    </row>
    <row r="47" spans="1:32" x14ac:dyDescent="0.25">
      <c r="A47" s="40">
        <v>41</v>
      </c>
      <c r="B47" s="50" t="s">
        <v>75</v>
      </c>
      <c r="C47" s="29">
        <f>VLOOKUP(D47,'[1]Tabelen masters'!I$6:J39,2,FALSE)</f>
        <v>0.317</v>
      </c>
      <c r="D47" s="30">
        <v>9</v>
      </c>
      <c r="E47" s="29">
        <f>D47/30</f>
        <v>0.3</v>
      </c>
      <c r="F47" s="31">
        <v>118</v>
      </c>
      <c r="G47" s="32">
        <f>IF(F47&lt;=1," ",10)</f>
        <v>10</v>
      </c>
      <c r="H47" s="39">
        <v>20</v>
      </c>
      <c r="I47" s="31">
        <v>0</v>
      </c>
      <c r="J47" s="34" t="str">
        <f>IF(I47&lt;=1," ",10)</f>
        <v xml:space="preserve"> </v>
      </c>
      <c r="K47" s="31"/>
      <c r="L47" s="31"/>
      <c r="M47" s="32" t="str">
        <f>IF(L47&lt;=1," ",10)</f>
        <v xml:space="preserve"> </v>
      </c>
      <c r="N47" s="35"/>
      <c r="O47" s="31">
        <v>150</v>
      </c>
      <c r="P47" s="32">
        <f>IF(O47&lt;=1," ",10)</f>
        <v>10</v>
      </c>
      <c r="Q47" s="35">
        <v>24</v>
      </c>
      <c r="R47" s="31"/>
      <c r="S47" s="32" t="str">
        <f>IF(R47&lt;=1," ",10)</f>
        <v xml:space="preserve"> </v>
      </c>
      <c r="T47" s="35"/>
      <c r="U47" s="31"/>
      <c r="V47" s="32" t="str">
        <f>IF(U47&lt;=1," ",10)</f>
        <v xml:space="preserve"> </v>
      </c>
      <c r="W47" s="35"/>
      <c r="X47" s="31"/>
      <c r="Y47" s="35" t="str">
        <f>IF(X47&lt;=1," ",10)</f>
        <v xml:space="preserve"> </v>
      </c>
      <c r="Z47" s="35"/>
      <c r="AA47" s="35">
        <v>70</v>
      </c>
      <c r="AB47" s="35">
        <f>IF(AA47&lt;=1," ",10)</f>
        <v>10</v>
      </c>
      <c r="AC47" s="35"/>
      <c r="AD47" s="36">
        <f>SUM(F47:AC47)</f>
        <v>412</v>
      </c>
      <c r="AE47" s="37">
        <f>MIN(F47,I47,L47,O47,R47,U47,X47)</f>
        <v>0</v>
      </c>
      <c r="AF47" s="37">
        <f>SUM(AD47-AE47)</f>
        <v>412</v>
      </c>
    </row>
    <row r="48" spans="1:32" x14ac:dyDescent="0.25">
      <c r="A48" s="38">
        <v>42</v>
      </c>
      <c r="B48" s="41" t="s">
        <v>76</v>
      </c>
      <c r="C48" s="29">
        <f>VLOOKUP(D48,'[1]Tabelen masters'!I$6:J67,2,FALSE)</f>
        <v>0.27500000000000002</v>
      </c>
      <c r="D48" s="30">
        <v>8</v>
      </c>
      <c r="E48" s="29">
        <f>D48/30</f>
        <v>0.26666666666666666</v>
      </c>
      <c r="F48" s="31">
        <v>0</v>
      </c>
      <c r="G48" s="32" t="str">
        <f>IF(F48&lt;=1," ",10)</f>
        <v xml:space="preserve"> </v>
      </c>
      <c r="H48" s="39"/>
      <c r="I48" s="31">
        <v>63</v>
      </c>
      <c r="J48" s="34">
        <f>IF(I48&lt;=1," ",10)</f>
        <v>10</v>
      </c>
      <c r="K48" s="31"/>
      <c r="L48" s="31">
        <v>106</v>
      </c>
      <c r="M48" s="32">
        <f>IF(L48&lt;=1," ",10)</f>
        <v>10</v>
      </c>
      <c r="N48" s="35">
        <v>8</v>
      </c>
      <c r="O48" s="31">
        <v>56</v>
      </c>
      <c r="P48" s="32">
        <f>IF(O48&lt;=1," ",10)</f>
        <v>10</v>
      </c>
      <c r="Q48" s="35"/>
      <c r="R48" s="31">
        <v>118</v>
      </c>
      <c r="S48" s="32">
        <f>IF(R48&lt;=1," ",10)</f>
        <v>10</v>
      </c>
      <c r="T48" s="35">
        <v>18</v>
      </c>
      <c r="U48" s="31"/>
      <c r="V48" s="32" t="str">
        <f>IF(U48&lt;=1," ",10)</f>
        <v xml:space="preserve"> </v>
      </c>
      <c r="W48" s="35"/>
      <c r="X48" s="31"/>
      <c r="Y48" s="35" t="str">
        <f>IF(X48&lt;=1," ",10)</f>
        <v xml:space="preserve"> </v>
      </c>
      <c r="Z48" s="35"/>
      <c r="AA48" s="35"/>
      <c r="AB48" s="35" t="str">
        <f>IF(AA48&lt;=1," ",10)</f>
        <v xml:space="preserve"> </v>
      </c>
      <c r="AC48" s="35"/>
      <c r="AD48" s="36">
        <f>SUM(F48:AC48)</f>
        <v>409</v>
      </c>
      <c r="AE48" s="37">
        <f>MIN(F48,I48,L48,O48,R48,U48,X48)</f>
        <v>0</v>
      </c>
      <c r="AF48" s="37">
        <f>SUM(AD48-AE48)</f>
        <v>409</v>
      </c>
    </row>
    <row r="49" spans="1:32" x14ac:dyDescent="0.25">
      <c r="A49" s="40">
        <v>43</v>
      </c>
      <c r="B49" s="50" t="s">
        <v>77</v>
      </c>
      <c r="C49" s="29">
        <f>VLOOKUP(D49,'[1]Tabelen masters'!I$6:J68,2,FALSE)</f>
        <v>0.35</v>
      </c>
      <c r="D49" s="30">
        <v>10</v>
      </c>
      <c r="E49" s="29">
        <f>D49/30</f>
        <v>0.33333333333333331</v>
      </c>
      <c r="F49" s="31">
        <v>0</v>
      </c>
      <c r="G49" s="32" t="str">
        <f>IF(F49&lt;=1," ",10)</f>
        <v xml:space="preserve"> </v>
      </c>
      <c r="H49" s="39"/>
      <c r="I49" s="31"/>
      <c r="J49" s="34" t="str">
        <f>IF(I49&lt;=1," ",10)</f>
        <v xml:space="preserve"> </v>
      </c>
      <c r="K49" s="31"/>
      <c r="L49" s="31">
        <v>85</v>
      </c>
      <c r="M49" s="32">
        <f>IF(L49&lt;=1," ",10)</f>
        <v>10</v>
      </c>
      <c r="N49" s="35"/>
      <c r="O49" s="31">
        <v>80</v>
      </c>
      <c r="P49" s="32">
        <f>IF(O49&lt;=1," ",10)</f>
        <v>10</v>
      </c>
      <c r="Q49" s="35"/>
      <c r="R49" s="31">
        <v>85</v>
      </c>
      <c r="S49" s="32">
        <f>IF(R49&lt;=1," ",10)</f>
        <v>10</v>
      </c>
      <c r="T49" s="35"/>
      <c r="U49" s="31">
        <v>115</v>
      </c>
      <c r="V49" s="32">
        <f>IF(U49&lt;=1," ",10)</f>
        <v>10</v>
      </c>
      <c r="W49" s="35"/>
      <c r="X49" s="31"/>
      <c r="Y49" s="35" t="str">
        <f>IF(X49&lt;=1," ",10)</f>
        <v xml:space="preserve"> </v>
      </c>
      <c r="Z49" s="35"/>
      <c r="AA49" s="35"/>
      <c r="AB49" s="35" t="str">
        <f>IF(AA49&lt;=1," ",10)</f>
        <v xml:space="preserve"> </v>
      </c>
      <c r="AC49" s="35"/>
      <c r="AD49" s="36">
        <f>SUM(F49:AC49)</f>
        <v>405</v>
      </c>
      <c r="AE49" s="37">
        <f>MIN(F49,I49,L49,O49,R49,U49,X49)</f>
        <v>0</v>
      </c>
      <c r="AF49" s="37">
        <f>SUM(AD49-AE49)</f>
        <v>405</v>
      </c>
    </row>
    <row r="50" spans="1:32" x14ac:dyDescent="0.25">
      <c r="A50" s="38">
        <v>44</v>
      </c>
      <c r="B50" s="28" t="s">
        <v>78</v>
      </c>
      <c r="C50" s="29">
        <f>VLOOKUP(D50,'[1]Tabelen masters'!I$6:J173,2,FALSE)</f>
        <v>0.35</v>
      </c>
      <c r="D50" s="30">
        <v>10</v>
      </c>
      <c r="E50" s="29">
        <f>D50/30</f>
        <v>0.33333333333333331</v>
      </c>
      <c r="F50" s="31">
        <v>0</v>
      </c>
      <c r="G50" s="32" t="str">
        <f>IF(F50&lt;=1," ",10)</f>
        <v xml:space="preserve"> </v>
      </c>
      <c r="H50" s="39"/>
      <c r="I50" s="31">
        <v>117</v>
      </c>
      <c r="J50" s="34">
        <f>IF(I50&lt;=1," ",10)</f>
        <v>10</v>
      </c>
      <c r="K50" s="46">
        <v>28</v>
      </c>
      <c r="L50" s="31"/>
      <c r="M50" s="32" t="str">
        <f>IF(L50&lt;=1," ",10)</f>
        <v xml:space="preserve"> </v>
      </c>
      <c r="N50" s="35"/>
      <c r="O50" s="31"/>
      <c r="P50" s="32" t="str">
        <f>IF(O50&lt;=1," ",10)</f>
        <v xml:space="preserve"> </v>
      </c>
      <c r="Q50" s="35"/>
      <c r="R50" s="31"/>
      <c r="S50" s="32" t="str">
        <f>IF(R50&lt;=1," ",10)</f>
        <v xml:space="preserve"> </v>
      </c>
      <c r="T50" s="35"/>
      <c r="U50" s="31"/>
      <c r="V50" s="32" t="str">
        <f>IF(U50&lt;=1," ",10)</f>
        <v xml:space="preserve"> </v>
      </c>
      <c r="W50" s="35"/>
      <c r="X50" s="31">
        <v>155</v>
      </c>
      <c r="Y50" s="35">
        <f>IF(X50&lt;=1," ",10)</f>
        <v>10</v>
      </c>
      <c r="Z50" s="35">
        <v>10</v>
      </c>
      <c r="AA50" s="35">
        <v>63</v>
      </c>
      <c r="AB50" s="35">
        <f>IF(AA50&lt;=1," ",10)</f>
        <v>10</v>
      </c>
      <c r="AC50" s="35"/>
      <c r="AD50" s="36">
        <f>SUM(F50:AC50)</f>
        <v>403</v>
      </c>
      <c r="AE50" s="37">
        <f>MIN(F50,I50,L50,O50,R50,U50,X50)</f>
        <v>0</v>
      </c>
      <c r="AF50" s="37">
        <f>SUM(AD50-AE50)</f>
        <v>403</v>
      </c>
    </row>
    <row r="51" spans="1:32" x14ac:dyDescent="0.25">
      <c r="A51" s="40">
        <v>45</v>
      </c>
      <c r="B51" s="28" t="s">
        <v>79</v>
      </c>
      <c r="C51" s="29">
        <f>VLOOKUP(D51,'[1]Tabelen masters'!I$6:J58,2,FALSE)</f>
        <v>0.27500000000000002</v>
      </c>
      <c r="D51" s="30">
        <v>8</v>
      </c>
      <c r="E51" s="29">
        <f>D51/30</f>
        <v>0.26666666666666666</v>
      </c>
      <c r="F51" s="31">
        <v>93</v>
      </c>
      <c r="G51" s="32">
        <f>IF(F51&lt;=1," ",10)</f>
        <v>10</v>
      </c>
      <c r="H51" s="39"/>
      <c r="I51" s="31">
        <v>63</v>
      </c>
      <c r="J51" s="34">
        <f>IF(I51&lt;=1," ",10)</f>
        <v>10</v>
      </c>
      <c r="K51" s="31"/>
      <c r="L51" s="31">
        <v>0</v>
      </c>
      <c r="M51" s="32" t="str">
        <f>IF(L51&lt;=1," ",10)</f>
        <v xml:space="preserve"> </v>
      </c>
      <c r="N51" s="35"/>
      <c r="O51" s="31">
        <v>56</v>
      </c>
      <c r="P51" s="32">
        <f>IF(O51&lt;=1," ",10)</f>
        <v>10</v>
      </c>
      <c r="Q51" s="35"/>
      <c r="R51" s="31">
        <v>56</v>
      </c>
      <c r="S51" s="32">
        <f>IF(R51&lt;=1," ",10)</f>
        <v>10</v>
      </c>
      <c r="T51" s="35"/>
      <c r="U51" s="31">
        <v>75</v>
      </c>
      <c r="V51" s="32">
        <f>IF(U51&lt;=1," ",10)</f>
        <v>10</v>
      </c>
      <c r="W51" s="35"/>
      <c r="X51" s="31"/>
      <c r="Y51" s="35" t="str">
        <f>IF(X51&lt;=1," ",10)</f>
        <v xml:space="preserve"> </v>
      </c>
      <c r="Z51" s="35"/>
      <c r="AA51" s="35"/>
      <c r="AB51" s="35" t="str">
        <f>IF(AA51&lt;=1," ",10)</f>
        <v xml:space="preserve"> </v>
      </c>
      <c r="AC51" s="35"/>
      <c r="AD51" s="36">
        <f>SUM(F51:AC51)</f>
        <v>393</v>
      </c>
      <c r="AE51" s="37">
        <f>MIN(F51,I51,L51,O51,R51,U51,X51)</f>
        <v>0</v>
      </c>
      <c r="AF51" s="37">
        <f>SUM(AD51-AE51)</f>
        <v>393</v>
      </c>
    </row>
    <row r="52" spans="1:32" x14ac:dyDescent="0.25">
      <c r="A52" s="38">
        <v>46</v>
      </c>
      <c r="B52" s="28" t="s">
        <v>80</v>
      </c>
      <c r="C52" s="29">
        <f>VLOOKUP(D52,'[1]Tabelen masters'!I$6:J101,2,FALSE)</f>
        <v>0.35</v>
      </c>
      <c r="D52" s="30">
        <v>10</v>
      </c>
      <c r="E52" s="29">
        <f>D52/30</f>
        <v>0.33333333333333331</v>
      </c>
      <c r="F52" s="31">
        <v>0</v>
      </c>
      <c r="G52" s="32" t="str">
        <f>IF(F52&lt;=1," ",10)</f>
        <v xml:space="preserve"> </v>
      </c>
      <c r="H52" s="39"/>
      <c r="I52" s="31">
        <v>85</v>
      </c>
      <c r="J52" s="34">
        <f>IF(I52&lt;=1," ",10)</f>
        <v>10</v>
      </c>
      <c r="K52" s="31"/>
      <c r="L52" s="31">
        <v>85</v>
      </c>
      <c r="M52" s="32">
        <f>IF(L52&lt;=1," ",10)</f>
        <v>10</v>
      </c>
      <c r="N52" s="35"/>
      <c r="O52" s="31">
        <v>80</v>
      </c>
      <c r="P52" s="32">
        <f>IF(O52&lt;=1," ",10)</f>
        <v>10</v>
      </c>
      <c r="Q52" s="35"/>
      <c r="R52" s="31"/>
      <c r="S52" s="32" t="str">
        <f>IF(R52&lt;=1," ",10)</f>
        <v xml:space="preserve"> </v>
      </c>
      <c r="T52" s="35"/>
      <c r="U52" s="31">
        <v>100</v>
      </c>
      <c r="V52" s="32">
        <f>IF(U52&lt;=1," ",10)</f>
        <v>10</v>
      </c>
      <c r="W52" s="35"/>
      <c r="X52" s="31"/>
      <c r="Y52" s="35" t="str">
        <f>IF(X52&lt;=1," ",10)</f>
        <v xml:space="preserve"> </v>
      </c>
      <c r="Z52" s="35"/>
      <c r="AA52" s="35"/>
      <c r="AB52" s="35" t="str">
        <f>IF(AA52&lt;=1," ",10)</f>
        <v xml:space="preserve"> </v>
      </c>
      <c r="AC52" s="35"/>
      <c r="AD52" s="36">
        <f>SUM(F52:AC52)</f>
        <v>390</v>
      </c>
      <c r="AE52" s="37">
        <f>MIN(F52,I52,L52,O52,R52,U52,X52)</f>
        <v>0</v>
      </c>
      <c r="AF52" s="37">
        <f>SUM(AD52-AE52)</f>
        <v>390</v>
      </c>
    </row>
    <row r="53" spans="1:32" x14ac:dyDescent="0.25">
      <c r="A53" s="40">
        <v>47</v>
      </c>
      <c r="B53" s="28" t="s">
        <v>81</v>
      </c>
      <c r="C53" s="29">
        <f>VLOOKUP(D53,'[1]Tabelen masters'!I$6:J71,2,FALSE)</f>
        <v>0.27500000000000002</v>
      </c>
      <c r="D53" s="30">
        <v>8</v>
      </c>
      <c r="E53" s="29">
        <f>D53/30</f>
        <v>0.26666666666666666</v>
      </c>
      <c r="F53" s="31">
        <v>81</v>
      </c>
      <c r="G53" s="32">
        <f>IF(F53&lt;=1," ",10)</f>
        <v>10</v>
      </c>
      <c r="H53" s="39"/>
      <c r="I53" s="31"/>
      <c r="J53" s="34" t="str">
        <f>IF(I53&lt;=1," ",10)</f>
        <v xml:space="preserve"> </v>
      </c>
      <c r="K53" s="31"/>
      <c r="L53" s="31">
        <v>87</v>
      </c>
      <c r="M53" s="32">
        <f>IF(L53&lt;=1," ",10)</f>
        <v>10</v>
      </c>
      <c r="N53" s="35"/>
      <c r="O53" s="31">
        <v>0</v>
      </c>
      <c r="P53" s="32" t="str">
        <f>IF(O53&lt;=1," ",10)</f>
        <v xml:space="preserve"> </v>
      </c>
      <c r="Q53" s="35"/>
      <c r="R53" s="31">
        <v>75</v>
      </c>
      <c r="S53" s="32">
        <f>IF(R53&lt;=1," ",10)</f>
        <v>10</v>
      </c>
      <c r="T53" s="35"/>
      <c r="U53" s="31"/>
      <c r="V53" s="32" t="str">
        <f>IF(U53&lt;=1," ",10)</f>
        <v xml:space="preserve"> </v>
      </c>
      <c r="W53" s="35"/>
      <c r="X53" s="31"/>
      <c r="Y53" s="35" t="str">
        <f>IF(X53&lt;=1," ",10)</f>
        <v xml:space="preserve"> </v>
      </c>
      <c r="Z53" s="35"/>
      <c r="AA53" s="35">
        <v>100</v>
      </c>
      <c r="AB53" s="35">
        <f>IF(AA53&lt;=1," ",10)</f>
        <v>10</v>
      </c>
      <c r="AC53" s="35"/>
      <c r="AD53" s="36">
        <f>SUM(F53:AC53)</f>
        <v>383</v>
      </c>
      <c r="AE53" s="37">
        <f>MIN(F53,I53,L53,O53,R53,U53,X53)</f>
        <v>0</v>
      </c>
      <c r="AF53" s="37">
        <f>SUM(AD53-AE53)</f>
        <v>383</v>
      </c>
    </row>
    <row r="54" spans="1:32" x14ac:dyDescent="0.25">
      <c r="A54" s="38">
        <v>48</v>
      </c>
      <c r="B54" s="28" t="s">
        <v>82</v>
      </c>
      <c r="C54" s="29">
        <f>VLOOKUP(D54,'[1]Tabelen masters'!I$6:J89,2,FALSE)</f>
        <v>0.35</v>
      </c>
      <c r="D54" s="30">
        <v>10</v>
      </c>
      <c r="E54" s="29">
        <f>D54/30</f>
        <v>0.33333333333333331</v>
      </c>
      <c r="F54" s="31">
        <v>0</v>
      </c>
      <c r="G54" s="32" t="str">
        <f>IF(F54&lt;=1," ",10)</f>
        <v xml:space="preserve"> </v>
      </c>
      <c r="H54" s="39"/>
      <c r="I54" s="31">
        <v>29</v>
      </c>
      <c r="J54" s="34">
        <f>IF(I54&lt;=1," ",10)</f>
        <v>10</v>
      </c>
      <c r="K54" s="31"/>
      <c r="L54" s="31">
        <v>100</v>
      </c>
      <c r="M54" s="32">
        <f>IF(L54&lt;=1," ",10)</f>
        <v>10</v>
      </c>
      <c r="N54" s="35">
        <v>30</v>
      </c>
      <c r="O54" s="31">
        <v>95</v>
      </c>
      <c r="P54" s="51">
        <f>IF(O54&lt;=1," ",10)</f>
        <v>10</v>
      </c>
      <c r="Q54" s="35"/>
      <c r="R54" s="31"/>
      <c r="S54" s="32" t="str">
        <f>IF(R54&lt;=1," ",10)</f>
        <v xml:space="preserve"> </v>
      </c>
      <c r="T54" s="35"/>
      <c r="U54" s="31">
        <v>87</v>
      </c>
      <c r="V54" s="32">
        <f>IF(U54&lt;=1," ",10)</f>
        <v>10</v>
      </c>
      <c r="W54" s="35"/>
      <c r="X54" s="31"/>
      <c r="Y54" s="35" t="str">
        <f>IF(X54&lt;=1," ",10)</f>
        <v xml:space="preserve"> </v>
      </c>
      <c r="Z54" s="35"/>
      <c r="AA54" s="35"/>
      <c r="AB54" s="35" t="str">
        <f>IF(AA54&lt;=1," ",10)</f>
        <v xml:space="preserve"> </v>
      </c>
      <c r="AC54" s="35"/>
      <c r="AD54" s="36">
        <f>SUM(F54:AC54)</f>
        <v>381</v>
      </c>
      <c r="AE54" s="37">
        <f>MIN(F54,I54,L54,O54,R54,U54,X54)</f>
        <v>0</v>
      </c>
      <c r="AF54" s="37">
        <f>SUM(AD54-AE54)</f>
        <v>381</v>
      </c>
    </row>
    <row r="55" spans="1:32" x14ac:dyDescent="0.25">
      <c r="A55" s="40">
        <v>49</v>
      </c>
      <c r="B55" s="28" t="s">
        <v>83</v>
      </c>
      <c r="C55" s="29">
        <f>VLOOKUP(D55,'[1]Tabelen masters'!I$6:J79,2,FALSE)</f>
        <v>0.27500000000000002</v>
      </c>
      <c r="D55" s="30">
        <v>8</v>
      </c>
      <c r="E55" s="29">
        <f>D55/30</f>
        <v>0.26666666666666666</v>
      </c>
      <c r="F55" s="31">
        <v>75</v>
      </c>
      <c r="G55" s="32">
        <f>IF(F55&lt;=1," ",10)</f>
        <v>10</v>
      </c>
      <c r="H55" s="39"/>
      <c r="I55" s="31">
        <v>88</v>
      </c>
      <c r="J55" s="34">
        <f>IF(I55&lt;=1," ",10)</f>
        <v>10</v>
      </c>
      <c r="K55" s="31"/>
      <c r="L55" s="31">
        <v>0</v>
      </c>
      <c r="M55" s="32" t="str">
        <f>IF(L55&lt;=1," ",10)</f>
        <v xml:space="preserve"> </v>
      </c>
      <c r="N55" s="35"/>
      <c r="O55" s="31">
        <v>62</v>
      </c>
      <c r="P55" s="32">
        <f>IF(O55&lt;=1," ",10)</f>
        <v>10</v>
      </c>
      <c r="Q55" s="35"/>
      <c r="R55" s="31"/>
      <c r="S55" s="32" t="str">
        <f>IF(R55&lt;=1," ",10)</f>
        <v xml:space="preserve"> </v>
      </c>
      <c r="T55" s="35"/>
      <c r="U55" s="31"/>
      <c r="V55" s="32" t="str">
        <f>IF(U55&lt;=1," ",10)</f>
        <v xml:space="preserve"> </v>
      </c>
      <c r="W55" s="35"/>
      <c r="X55" s="31">
        <v>62</v>
      </c>
      <c r="Y55" s="35">
        <f>IF(X55&lt;=1," ",10)</f>
        <v>10</v>
      </c>
      <c r="Z55" s="35"/>
      <c r="AA55" s="35">
        <v>37</v>
      </c>
      <c r="AB55" s="35">
        <f>IF(AA55&lt;=1," ",10)</f>
        <v>10</v>
      </c>
      <c r="AC55" s="35"/>
      <c r="AD55" s="36">
        <f>SUM(F55:AC55)</f>
        <v>374</v>
      </c>
      <c r="AE55" s="37">
        <f>MIN(F55,I55,L55,O55,R55,U55,X55)</f>
        <v>0</v>
      </c>
      <c r="AF55" s="37">
        <f>SUM(AD55-AE55)</f>
        <v>374</v>
      </c>
    </row>
    <row r="56" spans="1:32" x14ac:dyDescent="0.25">
      <c r="A56" s="38">
        <v>50</v>
      </c>
      <c r="B56" s="28" t="s">
        <v>84</v>
      </c>
      <c r="C56" s="29">
        <f>VLOOKUP(D56,'[1]Tabelen masters'!I$6:J59,2,FALSE)</f>
        <v>0.48399999999999999</v>
      </c>
      <c r="D56" s="30">
        <v>14</v>
      </c>
      <c r="E56" s="29">
        <f>D56/30</f>
        <v>0.46666666666666667</v>
      </c>
      <c r="F56" s="31">
        <v>0</v>
      </c>
      <c r="G56" s="32" t="str">
        <f>IF(F56&lt;=1," ",10)</f>
        <v xml:space="preserve"> </v>
      </c>
      <c r="H56" s="39"/>
      <c r="I56" s="31"/>
      <c r="J56" s="34" t="str">
        <f>IF(I56&lt;=1," ",10)</f>
        <v xml:space="preserve"> </v>
      </c>
      <c r="K56" s="31"/>
      <c r="L56" s="31"/>
      <c r="M56" s="32" t="str">
        <f>IF(L56&lt;=1," ",10)</f>
        <v xml:space="preserve"> </v>
      </c>
      <c r="N56" s="35"/>
      <c r="O56" s="31">
        <v>195</v>
      </c>
      <c r="P56" s="32">
        <f>IF(O56&lt;=1," ",10)</f>
        <v>10</v>
      </c>
      <c r="Q56" s="35">
        <v>22</v>
      </c>
      <c r="R56" s="31"/>
      <c r="S56" s="32" t="str">
        <f>IF(R56&lt;=1," ",10)</f>
        <v xml:space="preserve"> </v>
      </c>
      <c r="T56" s="35"/>
      <c r="U56" s="31"/>
      <c r="V56" s="32" t="str">
        <f>IF(U56&lt;=1," ",10)</f>
        <v xml:space="preserve"> </v>
      </c>
      <c r="W56" s="35"/>
      <c r="X56" s="31"/>
      <c r="Y56" s="35" t="str">
        <f>IF(X56&lt;=1," ",10)</f>
        <v xml:space="preserve"> </v>
      </c>
      <c r="Z56" s="35"/>
      <c r="AA56" s="35">
        <v>110</v>
      </c>
      <c r="AB56" s="35">
        <f>IF(AA56&lt;=1," ",10)</f>
        <v>10</v>
      </c>
      <c r="AC56" s="35"/>
      <c r="AD56" s="36">
        <f>SUM(F56:AC56)</f>
        <v>347</v>
      </c>
      <c r="AE56" s="37">
        <f>MIN(F56,I56,L56,O56,R56,U56,X56)</f>
        <v>0</v>
      </c>
      <c r="AF56" s="37">
        <f>SUM(AD56-AE56)</f>
        <v>347</v>
      </c>
    </row>
    <row r="57" spans="1:32" x14ac:dyDescent="0.25">
      <c r="A57" s="40">
        <v>51</v>
      </c>
      <c r="B57" s="28" t="s">
        <v>85</v>
      </c>
      <c r="C57" s="29">
        <f>VLOOKUP(D57,'[1]Tabelen masters'!I$6:J72,2,FALSE)</f>
        <v>0.27500000000000002</v>
      </c>
      <c r="D57" s="30">
        <v>8</v>
      </c>
      <c r="E57" s="29">
        <f>D57/30</f>
        <v>0.26666666666666666</v>
      </c>
      <c r="F57" s="31">
        <v>0</v>
      </c>
      <c r="G57" s="32" t="str">
        <f>IF(F57&lt;=1," ",10)</f>
        <v xml:space="preserve"> </v>
      </c>
      <c r="H57" s="39"/>
      <c r="I57" s="31">
        <v>38</v>
      </c>
      <c r="J57" s="34">
        <f>IF(I57&lt;=1," ",10)</f>
        <v>10</v>
      </c>
      <c r="K57" s="31"/>
      <c r="L57" s="31"/>
      <c r="M57" s="32" t="str">
        <f>IF(L57&lt;=1," ",10)</f>
        <v xml:space="preserve"> </v>
      </c>
      <c r="N57" s="35"/>
      <c r="O57" s="31">
        <v>93</v>
      </c>
      <c r="P57" s="32">
        <f>IF(O57&lt;=1," ",10)</f>
        <v>10</v>
      </c>
      <c r="Q57" s="35"/>
      <c r="R57" s="31">
        <v>62</v>
      </c>
      <c r="S57" s="32">
        <f>IF(R57&lt;=1," ",10)</f>
        <v>10</v>
      </c>
      <c r="T57" s="35"/>
      <c r="U57" s="31">
        <v>106</v>
      </c>
      <c r="V57" s="32">
        <f>IF(U57&lt;=1," ",10)</f>
        <v>10</v>
      </c>
      <c r="W57" s="35"/>
      <c r="X57" s="31"/>
      <c r="Y57" s="35" t="str">
        <f>IF(X57&lt;=1," ",10)</f>
        <v xml:space="preserve"> </v>
      </c>
      <c r="Z57" s="35"/>
      <c r="AA57" s="35"/>
      <c r="AB57" s="35" t="str">
        <f>IF(AA57&lt;=1," ",10)</f>
        <v xml:space="preserve"> </v>
      </c>
      <c r="AC57" s="35"/>
      <c r="AD57" s="36">
        <f>SUM(F57:AC57)</f>
        <v>339</v>
      </c>
      <c r="AE57" s="37">
        <f>MIN(F57,I57,L57,O57,R57,U57,X57)</f>
        <v>0</v>
      </c>
      <c r="AF57" s="37">
        <f>SUM(AD57-AE57)</f>
        <v>339</v>
      </c>
    </row>
    <row r="58" spans="1:32" x14ac:dyDescent="0.25">
      <c r="A58" s="38">
        <v>52</v>
      </c>
      <c r="B58" s="28" t="s">
        <v>86</v>
      </c>
      <c r="C58" s="29">
        <f>VLOOKUP(D58,'[1]Tabelen masters'!I$6:J145,2,FALSE)</f>
        <v>0.317</v>
      </c>
      <c r="D58" s="30">
        <v>9</v>
      </c>
      <c r="E58" s="29">
        <f>D58/30</f>
        <v>0.3</v>
      </c>
      <c r="F58" s="31">
        <v>0</v>
      </c>
      <c r="G58" s="32" t="str">
        <f>IF(F58&lt;=1," ",10)</f>
        <v xml:space="preserve"> </v>
      </c>
      <c r="H58" s="39"/>
      <c r="I58" s="31">
        <v>128</v>
      </c>
      <c r="J58" s="34">
        <f>IF(I58&lt;=1," ",10)</f>
        <v>10</v>
      </c>
      <c r="K58" s="31">
        <v>16</v>
      </c>
      <c r="L58" s="31">
        <v>75</v>
      </c>
      <c r="M58" s="32">
        <f>IF(L58&lt;=1," ",10)</f>
        <v>10</v>
      </c>
      <c r="N58" s="35"/>
      <c r="O58" s="31"/>
      <c r="P58" s="32" t="str">
        <f>IF(O58&lt;=1," ",10)</f>
        <v xml:space="preserve"> </v>
      </c>
      <c r="Q58" s="35"/>
      <c r="R58" s="31"/>
      <c r="S58" s="32" t="str">
        <f>IF(R58&lt;=1," ",10)</f>
        <v xml:space="preserve"> </v>
      </c>
      <c r="T58" s="35"/>
      <c r="U58" s="31">
        <v>81</v>
      </c>
      <c r="V58" s="32">
        <f>IF(U58&lt;=1," ",10)</f>
        <v>10</v>
      </c>
      <c r="W58" s="35"/>
      <c r="X58" s="31"/>
      <c r="Y58" s="35" t="str">
        <f>IF(X58&lt;=1," ",10)</f>
        <v xml:space="preserve"> </v>
      </c>
      <c r="Z58" s="35"/>
      <c r="AA58" s="35"/>
      <c r="AB58" s="35" t="str">
        <f>IF(AA58&lt;=1," ",10)</f>
        <v xml:space="preserve"> </v>
      </c>
      <c r="AC58" s="35"/>
      <c r="AD58" s="36">
        <f>SUM(F58:AC58)</f>
        <v>330</v>
      </c>
      <c r="AE58" s="37">
        <f>MIN(F58,I58,L58,O58,R58,U58,X58)</f>
        <v>0</v>
      </c>
      <c r="AF58" s="37">
        <f>SUM(AD58-AE58)</f>
        <v>330</v>
      </c>
    </row>
    <row r="59" spans="1:32" x14ac:dyDescent="0.25">
      <c r="A59" s="40">
        <v>53</v>
      </c>
      <c r="B59" s="41" t="s">
        <v>87</v>
      </c>
      <c r="C59" s="29">
        <f>VLOOKUP(D59,'[1]Tabelen masters'!I$6:J65,2,FALSE)</f>
        <v>0.27500000000000002</v>
      </c>
      <c r="D59" s="30">
        <v>8</v>
      </c>
      <c r="E59" s="29">
        <f>D59/30</f>
        <v>0.26666666666666666</v>
      </c>
      <c r="F59" s="31">
        <v>83</v>
      </c>
      <c r="G59" s="32">
        <f>IF(F59&lt;=1," ",10)</f>
        <v>10</v>
      </c>
      <c r="H59" s="39"/>
      <c r="I59" s="31">
        <v>78</v>
      </c>
      <c r="J59" s="34">
        <f>IF(I59&lt;=1," ",10)</f>
        <v>10</v>
      </c>
      <c r="K59" s="31"/>
      <c r="L59" s="31">
        <v>0</v>
      </c>
      <c r="M59" s="32" t="str">
        <f>IF(L59&lt;=1," ",10)</f>
        <v xml:space="preserve"> </v>
      </c>
      <c r="N59" s="35"/>
      <c r="O59" s="31">
        <v>94</v>
      </c>
      <c r="P59" s="32">
        <f>IF(O59&lt;=1," ",10)</f>
        <v>10</v>
      </c>
      <c r="Q59" s="35"/>
      <c r="R59" s="31"/>
      <c r="S59" s="32" t="str">
        <f>IF(R59&lt;=1," ",10)</f>
        <v xml:space="preserve"> </v>
      </c>
      <c r="T59" s="35"/>
      <c r="U59" s="31"/>
      <c r="V59" s="32" t="str">
        <f>IF(U59&lt;=1," ",10)</f>
        <v xml:space="preserve"> </v>
      </c>
      <c r="W59" s="35"/>
      <c r="X59" s="31"/>
      <c r="Y59" s="35" t="str">
        <f>IF(X59&lt;=1," ",10)</f>
        <v xml:space="preserve"> </v>
      </c>
      <c r="Z59" s="35"/>
      <c r="AA59" s="35"/>
      <c r="AB59" s="35" t="str">
        <f>IF(AA59&lt;=1," ",10)</f>
        <v xml:space="preserve"> </v>
      </c>
      <c r="AC59" s="35"/>
      <c r="AD59" s="36">
        <f>SUM(F59:AC59)</f>
        <v>285</v>
      </c>
      <c r="AE59" s="37">
        <f>MIN(F59,I59,L59,O59,R59,U59,X59)</f>
        <v>0</v>
      </c>
      <c r="AF59" s="37">
        <f>SUM(AD59-AE59)</f>
        <v>285</v>
      </c>
    </row>
    <row r="60" spans="1:32" x14ac:dyDescent="0.25">
      <c r="A60" s="38">
        <v>54</v>
      </c>
      <c r="B60" s="28" t="s">
        <v>88</v>
      </c>
      <c r="C60" s="29">
        <f>VLOOKUP(D60,'[1]Tabelen masters'!I$6:J109,2,FALSE)</f>
        <v>0.27500000000000002</v>
      </c>
      <c r="D60" s="30">
        <v>8</v>
      </c>
      <c r="E60" s="29">
        <f>D60/30</f>
        <v>0.26666666666666666</v>
      </c>
      <c r="F60" s="31">
        <v>0</v>
      </c>
      <c r="G60" s="32" t="str">
        <f>IF(F60&lt;=1," ",10)</f>
        <v xml:space="preserve"> </v>
      </c>
      <c r="H60" s="39"/>
      <c r="I60" s="31">
        <v>88</v>
      </c>
      <c r="J60" s="34">
        <f>IF(I60&lt;=1," ",10)</f>
        <v>10</v>
      </c>
      <c r="K60" s="31"/>
      <c r="L60" s="31">
        <v>93</v>
      </c>
      <c r="M60" s="32">
        <f>IF(L60&lt;=1," ",10)</f>
        <v>10</v>
      </c>
      <c r="N60" s="35"/>
      <c r="O60" s="31">
        <v>68</v>
      </c>
      <c r="P60" s="32">
        <f>IF(O60&lt;=1," ",10)</f>
        <v>10</v>
      </c>
      <c r="Q60" s="35"/>
      <c r="R60" s="31"/>
      <c r="S60" s="32" t="str">
        <f>IF(R60&lt;=1," ",10)</f>
        <v xml:space="preserve"> </v>
      </c>
      <c r="T60" s="35"/>
      <c r="U60" s="31"/>
      <c r="V60" s="32" t="str">
        <f>IF(U60&lt;=1," ",10)</f>
        <v xml:space="preserve"> </v>
      </c>
      <c r="W60" s="35"/>
      <c r="X60" s="31"/>
      <c r="Y60" s="35" t="str">
        <f>IF(X60&lt;=1," ",10)</f>
        <v xml:space="preserve"> </v>
      </c>
      <c r="Z60" s="35"/>
      <c r="AA60" s="35"/>
      <c r="AB60" s="35" t="str">
        <f>IF(AA60&lt;=1," ",10)</f>
        <v xml:space="preserve"> </v>
      </c>
      <c r="AC60" s="35"/>
      <c r="AD60" s="36">
        <f>SUM(F60:AC60)</f>
        <v>279</v>
      </c>
      <c r="AE60" s="37">
        <f>MIN(F60,I60,L60,O60,R60,U60,X60)</f>
        <v>0</v>
      </c>
      <c r="AF60" s="37">
        <f>SUM(AD60-AE60)</f>
        <v>279</v>
      </c>
    </row>
    <row r="61" spans="1:32" x14ac:dyDescent="0.25">
      <c r="A61" s="40">
        <v>55</v>
      </c>
      <c r="B61" s="43" t="s">
        <v>89</v>
      </c>
      <c r="C61" s="29">
        <f>VLOOKUP(D61,'[1]Tabelen masters'!I$6:J97,2,FALSE)</f>
        <v>0.41699999999999998</v>
      </c>
      <c r="D61" s="30">
        <v>12</v>
      </c>
      <c r="E61" s="29">
        <f>D61/30</f>
        <v>0.4</v>
      </c>
      <c r="F61" s="31">
        <v>83</v>
      </c>
      <c r="G61" s="32">
        <f>IF(F61&lt;=1," ",10)</f>
        <v>10</v>
      </c>
      <c r="H61" s="39"/>
      <c r="I61" s="31"/>
      <c r="J61" s="34" t="str">
        <f>IF(I61&lt;=1," ",10)</f>
        <v xml:space="preserve"> </v>
      </c>
      <c r="K61" s="31"/>
      <c r="L61" s="31"/>
      <c r="M61" s="32" t="str">
        <f>IF(L61&lt;=1," ",10)</f>
        <v xml:space="preserve"> </v>
      </c>
      <c r="N61" s="35"/>
      <c r="O61" s="31">
        <v>0</v>
      </c>
      <c r="P61" s="32" t="str">
        <f>IF(O61&lt;=1," ",10)</f>
        <v xml:space="preserve"> </v>
      </c>
      <c r="Q61" s="35"/>
      <c r="R61" s="31"/>
      <c r="S61" s="32" t="str">
        <f>IF(R61&lt;=1," ",10)</f>
        <v xml:space="preserve"> </v>
      </c>
      <c r="T61" s="35"/>
      <c r="U61" s="31"/>
      <c r="V61" s="32" t="str">
        <f>IF(U61&lt;=1," ",10)</f>
        <v xml:space="preserve"> </v>
      </c>
      <c r="W61" s="35"/>
      <c r="X61" s="31"/>
      <c r="Y61" s="35" t="str">
        <f>IF(X61&lt;=1," ",10)</f>
        <v xml:space="preserve"> </v>
      </c>
      <c r="Z61" s="35"/>
      <c r="AA61" s="35">
        <v>150</v>
      </c>
      <c r="AB61" s="35">
        <f>IF(AA61&lt;=1," ",10)</f>
        <v>10</v>
      </c>
      <c r="AC61" s="35">
        <v>24</v>
      </c>
      <c r="AD61" s="36">
        <f>SUM(F61:AC61)</f>
        <v>277</v>
      </c>
      <c r="AE61" s="37">
        <f>MIN(F61,I61,L61,O61,R61,U61,X61)</f>
        <v>0</v>
      </c>
      <c r="AF61" s="37">
        <f>SUM(AD61-AE61)</f>
        <v>277</v>
      </c>
    </row>
    <row r="62" spans="1:32" x14ac:dyDescent="0.25">
      <c r="A62" s="38">
        <v>56</v>
      </c>
      <c r="B62" s="28" t="s">
        <v>90</v>
      </c>
      <c r="C62" s="29">
        <f>VLOOKUP(D62,'[1]Tabelen masters'!I$6:J100,2,FALSE)</f>
        <v>0.35</v>
      </c>
      <c r="D62" s="30">
        <v>10</v>
      </c>
      <c r="E62" s="29">
        <f>D62/30</f>
        <v>0.33333333333333331</v>
      </c>
      <c r="F62" s="31">
        <v>0</v>
      </c>
      <c r="G62" s="32" t="str">
        <f>IF(F62&lt;=1," ",10)</f>
        <v xml:space="preserve"> </v>
      </c>
      <c r="H62" s="39"/>
      <c r="I62" s="31">
        <v>68</v>
      </c>
      <c r="J62" s="34">
        <f>IF(I62&lt;=1," ",10)</f>
        <v>10</v>
      </c>
      <c r="K62" s="31"/>
      <c r="L62" s="31">
        <v>95</v>
      </c>
      <c r="M62" s="32">
        <f>IF(L62&lt;=1," ",10)</f>
        <v>10</v>
      </c>
      <c r="N62" s="35"/>
      <c r="O62" s="31">
        <v>81</v>
      </c>
      <c r="P62" s="32">
        <f>IF(O62&lt;=1," ",10)</f>
        <v>10</v>
      </c>
      <c r="Q62" s="35"/>
      <c r="R62" s="31"/>
      <c r="S62" s="32" t="str">
        <f>IF(R62&lt;=1," ",10)</f>
        <v xml:space="preserve"> </v>
      </c>
      <c r="T62" s="35"/>
      <c r="U62" s="31"/>
      <c r="V62" s="32" t="str">
        <f>IF(U62&lt;=1," ",10)</f>
        <v xml:space="preserve"> </v>
      </c>
      <c r="W62" s="35"/>
      <c r="X62" s="31"/>
      <c r="Y62" s="35" t="str">
        <f>IF(X62&lt;=1," ",10)</f>
        <v xml:space="preserve"> </v>
      </c>
      <c r="Z62" s="35"/>
      <c r="AA62" s="35"/>
      <c r="AB62" s="35" t="str">
        <f>IF(AA62&lt;=1," ",10)</f>
        <v xml:space="preserve"> </v>
      </c>
      <c r="AC62" s="35"/>
      <c r="AD62" s="36">
        <f>SUM(F62:AC62)</f>
        <v>274</v>
      </c>
      <c r="AE62" s="37">
        <f>MIN(F62,I62,L62,O62,R62,U62,X62)</f>
        <v>0</v>
      </c>
      <c r="AF62" s="37">
        <f>SUM(AD62-AE62)</f>
        <v>274</v>
      </c>
    </row>
    <row r="63" spans="1:32" x14ac:dyDescent="0.25">
      <c r="A63" s="40">
        <v>57</v>
      </c>
      <c r="B63" s="28" t="s">
        <v>91</v>
      </c>
      <c r="C63" s="29">
        <f>VLOOKUP(D63,'[1]Tabelen masters'!I$6:J88,2,FALSE)</f>
        <v>0.317</v>
      </c>
      <c r="D63" s="30">
        <v>9</v>
      </c>
      <c r="E63" s="29">
        <f>D63/30</f>
        <v>0.3</v>
      </c>
      <c r="F63" s="31">
        <v>0</v>
      </c>
      <c r="G63" s="32" t="str">
        <f>IF(F63&lt;=1," ",10)</f>
        <v xml:space="preserve"> </v>
      </c>
      <c r="H63" s="39"/>
      <c r="I63" s="31">
        <v>68</v>
      </c>
      <c r="J63" s="34">
        <f>IF(I63&lt;=1," ",10)</f>
        <v>10</v>
      </c>
      <c r="K63" s="31"/>
      <c r="L63" s="31">
        <v>60</v>
      </c>
      <c r="M63" s="32">
        <f>IF(L63&lt;=1," ",10)</f>
        <v>10</v>
      </c>
      <c r="N63" s="35"/>
      <c r="O63" s="31">
        <v>95</v>
      </c>
      <c r="P63" s="32">
        <f>IF(O63&lt;=1," ",10)</f>
        <v>10</v>
      </c>
      <c r="Q63" s="35"/>
      <c r="R63" s="31"/>
      <c r="S63" s="32" t="str">
        <f>IF(R63&lt;=1," ",10)</f>
        <v xml:space="preserve"> </v>
      </c>
      <c r="T63" s="35"/>
      <c r="U63" s="31"/>
      <c r="V63" s="32" t="str">
        <f>IF(U63&lt;=1," ",10)</f>
        <v xml:space="preserve"> </v>
      </c>
      <c r="W63" s="35"/>
      <c r="X63" s="31"/>
      <c r="Y63" s="35" t="str">
        <f>IF(X63&lt;=1," ",10)</f>
        <v xml:space="preserve"> </v>
      </c>
      <c r="Z63" s="35"/>
      <c r="AA63" s="35"/>
      <c r="AB63" s="35" t="str">
        <f>IF(AA63&lt;=1," ",10)</f>
        <v xml:space="preserve"> </v>
      </c>
      <c r="AC63" s="35"/>
      <c r="AD63" s="36">
        <f>SUM(F63:AC63)</f>
        <v>253</v>
      </c>
      <c r="AE63" s="37">
        <f>MIN(F63,I63,L63,O63,R63,U63,X63)</f>
        <v>0</v>
      </c>
      <c r="AF63" s="37">
        <f>SUM(AD63-AE63)</f>
        <v>253</v>
      </c>
    </row>
    <row r="64" spans="1:32" x14ac:dyDescent="0.25">
      <c r="A64" s="38">
        <v>58</v>
      </c>
      <c r="B64" s="28" t="s">
        <v>92</v>
      </c>
      <c r="C64" s="29">
        <f>VLOOKUP(D64,'[1]Tabelen masters'!I$6:J138,2,FALSE)</f>
        <v>0.35</v>
      </c>
      <c r="D64" s="30">
        <v>10</v>
      </c>
      <c r="E64" s="29">
        <f>D64/30</f>
        <v>0.33333333333333331</v>
      </c>
      <c r="F64" s="31">
        <v>0</v>
      </c>
      <c r="G64" s="32" t="str">
        <f>IF(F64&lt;=1," ",10)</f>
        <v xml:space="preserve"> </v>
      </c>
      <c r="H64" s="39"/>
      <c r="I64" s="31"/>
      <c r="J64" s="34" t="str">
        <f>IF(I64&lt;=1," ",10)</f>
        <v xml:space="preserve"> </v>
      </c>
      <c r="K64" s="31"/>
      <c r="L64" s="31">
        <v>41</v>
      </c>
      <c r="M64" s="32">
        <f>IF(L64&lt;=1," ",10)</f>
        <v>10</v>
      </c>
      <c r="N64" s="35"/>
      <c r="O64" s="31"/>
      <c r="P64" s="32" t="str">
        <f>IF(O64&lt;=1," ",10)</f>
        <v xml:space="preserve"> </v>
      </c>
      <c r="Q64" s="35"/>
      <c r="R64" s="31"/>
      <c r="S64" s="32" t="str">
        <f>IF(R64&lt;=1," ",10)</f>
        <v xml:space="preserve"> </v>
      </c>
      <c r="T64" s="35"/>
      <c r="U64" s="31">
        <v>168</v>
      </c>
      <c r="V64" s="32">
        <f>IF(U64&lt;=1," ",10)</f>
        <v>10</v>
      </c>
      <c r="W64" s="44">
        <v>24</v>
      </c>
      <c r="X64" s="31"/>
      <c r="Y64" s="35" t="str">
        <f>IF(X64&lt;=1," ",10)</f>
        <v xml:space="preserve"> </v>
      </c>
      <c r="Z64" s="35"/>
      <c r="AA64" s="35"/>
      <c r="AB64" s="35" t="str">
        <f>IF(AA64&lt;=1," ",10)</f>
        <v xml:space="preserve"> </v>
      </c>
      <c r="AC64" s="35"/>
      <c r="AD64" s="36">
        <f>SUM(F64:AC64)</f>
        <v>253</v>
      </c>
      <c r="AE64" s="37">
        <f>MIN(F64,I64,L64,O64,R64,U64,X64)</f>
        <v>0</v>
      </c>
      <c r="AF64" s="37">
        <f>SUM(AD64-AE64)</f>
        <v>253</v>
      </c>
    </row>
    <row r="65" spans="1:32" x14ac:dyDescent="0.25">
      <c r="A65" s="40">
        <v>59</v>
      </c>
      <c r="B65" s="41" t="s">
        <v>93</v>
      </c>
      <c r="C65" s="29">
        <f>VLOOKUP(D65,'[1]Tabelen masters'!I$6:J128,2,FALSE)</f>
        <v>0.45</v>
      </c>
      <c r="D65" s="30">
        <v>13</v>
      </c>
      <c r="E65" s="29">
        <f>D65/30</f>
        <v>0.43333333333333335</v>
      </c>
      <c r="F65" s="31">
        <v>0</v>
      </c>
      <c r="G65" s="32" t="str">
        <f>IF(F65&lt;=1," ",10)</f>
        <v xml:space="preserve"> </v>
      </c>
      <c r="H65" s="39"/>
      <c r="I65" s="31"/>
      <c r="J65" s="34" t="str">
        <f>IF(I65&lt;=1," ",10)</f>
        <v xml:space="preserve"> </v>
      </c>
      <c r="K65" s="31"/>
      <c r="L65" s="31">
        <v>84</v>
      </c>
      <c r="M65" s="32">
        <f>IF(L65&lt;=1," ",10)</f>
        <v>10</v>
      </c>
      <c r="N65" s="35"/>
      <c r="O65" s="31"/>
      <c r="P65" s="32" t="str">
        <f>IF(O65&lt;=1," ",10)</f>
        <v xml:space="preserve"> </v>
      </c>
      <c r="Q65" s="35"/>
      <c r="R65" s="31"/>
      <c r="S65" s="32" t="str">
        <f>IF(R65&lt;=1," ",10)</f>
        <v xml:space="preserve"> </v>
      </c>
      <c r="T65" s="35"/>
      <c r="U65" s="31">
        <v>137</v>
      </c>
      <c r="V65" s="32">
        <f>IF(U65&lt;=1," ",10)</f>
        <v>10</v>
      </c>
      <c r="W65" s="35">
        <v>11</v>
      </c>
      <c r="X65" s="31"/>
      <c r="Y65" s="35" t="str">
        <f>IF(X65&lt;=1," ",10)</f>
        <v xml:space="preserve"> </v>
      </c>
      <c r="Z65" s="35"/>
      <c r="AA65" s="35"/>
      <c r="AB65" s="35" t="str">
        <f>IF(AA65&lt;=1," ",10)</f>
        <v xml:space="preserve"> </v>
      </c>
      <c r="AC65" s="35"/>
      <c r="AD65" s="36">
        <f>SUM(F65:AC65)</f>
        <v>252</v>
      </c>
      <c r="AE65" s="37">
        <f>MIN(F65,I65,L65,O65,R65,U65,X65)</f>
        <v>0</v>
      </c>
      <c r="AF65" s="37">
        <f>SUM(AD65-AE65)</f>
        <v>252</v>
      </c>
    </row>
    <row r="66" spans="1:32" x14ac:dyDescent="0.25">
      <c r="A66" s="38">
        <v>60</v>
      </c>
      <c r="B66" s="52" t="s">
        <v>94</v>
      </c>
      <c r="C66" s="29">
        <f>VLOOKUP(D66,'[1]Tabelen masters'!I$6:J82,2,FALSE)</f>
        <v>0.317</v>
      </c>
      <c r="D66" s="53">
        <v>9</v>
      </c>
      <c r="E66" s="29">
        <f>D66/30</f>
        <v>0.3</v>
      </c>
      <c r="F66" s="31">
        <v>116</v>
      </c>
      <c r="G66" s="32">
        <f>IF(F66&lt;=1," ",10)</f>
        <v>10</v>
      </c>
      <c r="H66" s="39">
        <v>8</v>
      </c>
      <c r="I66" s="31"/>
      <c r="J66" s="34" t="str">
        <f>IF(I66&lt;=1," ",10)</f>
        <v xml:space="preserve"> </v>
      </c>
      <c r="K66" s="31"/>
      <c r="L66" s="31"/>
      <c r="M66" s="32" t="str">
        <f>IF(L66&lt;=1," ",10)</f>
        <v xml:space="preserve"> </v>
      </c>
      <c r="N66" s="35"/>
      <c r="O66" s="31">
        <v>0</v>
      </c>
      <c r="P66" s="32" t="str">
        <f>IF(O66&lt;=1," ",10)</f>
        <v xml:space="preserve"> </v>
      </c>
      <c r="Q66" s="35"/>
      <c r="R66" s="31"/>
      <c r="S66" s="32" t="str">
        <f>IF(R66&lt;=1," ",10)</f>
        <v xml:space="preserve"> </v>
      </c>
      <c r="T66" s="35"/>
      <c r="U66" s="31"/>
      <c r="V66" s="32" t="str">
        <f>IF(U66&lt;=1," ",10)</f>
        <v xml:space="preserve"> </v>
      </c>
      <c r="W66" s="35"/>
      <c r="X66" s="31"/>
      <c r="Y66" s="35" t="str">
        <f>IF(X66&lt;=1," ",10)</f>
        <v xml:space="preserve"> </v>
      </c>
      <c r="Z66" s="35"/>
      <c r="AA66" s="35">
        <v>88</v>
      </c>
      <c r="AB66" s="35">
        <f>IF(AA66&lt;=1," ",10)</f>
        <v>10</v>
      </c>
      <c r="AC66" s="35"/>
      <c r="AD66" s="36">
        <f>SUM(F66:AC66)</f>
        <v>232</v>
      </c>
      <c r="AE66" s="37">
        <f>MIN(F66,I66,L66,O66,R66,U66,X66)</f>
        <v>0</v>
      </c>
      <c r="AF66" s="37">
        <f>SUM(AD66-AE66)</f>
        <v>232</v>
      </c>
    </row>
    <row r="67" spans="1:32" x14ac:dyDescent="0.25">
      <c r="A67" s="40">
        <v>61</v>
      </c>
      <c r="B67" s="28" t="s">
        <v>95</v>
      </c>
      <c r="C67" s="29">
        <f>VLOOKUP(D67,'[1]Tabelen masters'!I$6:J87,2,FALSE)</f>
        <v>0.317</v>
      </c>
      <c r="D67" s="30">
        <v>9</v>
      </c>
      <c r="E67" s="29">
        <f>D67/30</f>
        <v>0.3</v>
      </c>
      <c r="F67" s="31">
        <v>0</v>
      </c>
      <c r="G67" s="32" t="str">
        <f>IF(F67&lt;=1," ",10)</f>
        <v xml:space="preserve"> </v>
      </c>
      <c r="H67" s="39"/>
      <c r="I67" s="31"/>
      <c r="J67" s="34" t="str">
        <f>IF(I67&lt;=1," ",10)</f>
        <v xml:space="preserve"> </v>
      </c>
      <c r="K67" s="31"/>
      <c r="L67" s="31"/>
      <c r="M67" s="32" t="str">
        <f>IF(L67&lt;=1," ",10)</f>
        <v xml:space="preserve"> </v>
      </c>
      <c r="N67" s="35"/>
      <c r="O67" s="31">
        <v>100</v>
      </c>
      <c r="P67" s="32">
        <f>IF(O67&lt;=1," ",10)</f>
        <v>10</v>
      </c>
      <c r="Q67" s="35"/>
      <c r="R67" s="31"/>
      <c r="S67" s="32" t="str">
        <f>IF(R67&lt;=1," ",10)</f>
        <v xml:space="preserve"> </v>
      </c>
      <c r="T67" s="35"/>
      <c r="U67" s="31"/>
      <c r="V67" s="32" t="str">
        <f>IF(U67&lt;=1," ",10)</f>
        <v xml:space="preserve"> </v>
      </c>
      <c r="W67" s="35"/>
      <c r="X67" s="31"/>
      <c r="Y67" s="35" t="str">
        <f>IF(X67&lt;=1," ",10)</f>
        <v xml:space="preserve"> </v>
      </c>
      <c r="Z67" s="35"/>
      <c r="AA67" s="35">
        <v>111</v>
      </c>
      <c r="AB67" s="35">
        <f>IF(AA67&lt;=1," ",10)</f>
        <v>10</v>
      </c>
      <c r="AC67" s="35"/>
      <c r="AD67" s="36">
        <f>SUM(F67:AC67)</f>
        <v>231</v>
      </c>
      <c r="AE67" s="37">
        <f>MIN(F67,I67,L67,O67,R67,U67,X67)</f>
        <v>0</v>
      </c>
      <c r="AF67" s="37">
        <f>SUM(AD67-AE67)</f>
        <v>231</v>
      </c>
    </row>
    <row r="68" spans="1:32" x14ac:dyDescent="0.25">
      <c r="A68" s="38">
        <v>62</v>
      </c>
      <c r="B68" s="28" t="s">
        <v>96</v>
      </c>
      <c r="C68" s="29">
        <f>VLOOKUP(D68,'[1]Tabelen masters'!I$6:J148,2,FALSE)</f>
        <v>0.38400000000000001</v>
      </c>
      <c r="D68" s="30">
        <v>11</v>
      </c>
      <c r="E68" s="29">
        <f>D68/30</f>
        <v>0.36666666666666664</v>
      </c>
      <c r="F68" s="31">
        <v>0</v>
      </c>
      <c r="G68" s="32" t="str">
        <f>IF(F68&lt;=1," ",10)</f>
        <v xml:space="preserve"> </v>
      </c>
      <c r="H68" s="39"/>
      <c r="I68" s="31"/>
      <c r="J68" s="34" t="str">
        <f>IF(I68&lt;=1," ",10)</f>
        <v xml:space="preserve"> </v>
      </c>
      <c r="K68" s="31"/>
      <c r="L68" s="31">
        <v>86</v>
      </c>
      <c r="M68" s="32">
        <f>IF(L68&lt;=1," ",10)</f>
        <v>10</v>
      </c>
      <c r="N68" s="35"/>
      <c r="O68" s="31"/>
      <c r="P68" s="32" t="str">
        <f>IF(O68&lt;=1," ",10)</f>
        <v xml:space="preserve"> </v>
      </c>
      <c r="Q68" s="35"/>
      <c r="R68" s="31"/>
      <c r="S68" s="32" t="str">
        <f>IF(R68&lt;=1," ",10)</f>
        <v xml:space="preserve"> </v>
      </c>
      <c r="T68" s="35"/>
      <c r="U68" s="31">
        <v>125</v>
      </c>
      <c r="V68" s="32">
        <f>IF(U68&lt;=1," ",10)</f>
        <v>10</v>
      </c>
      <c r="W68" s="35"/>
      <c r="X68" s="31"/>
      <c r="Y68" s="35" t="str">
        <f>IF(X68&lt;=1," ",10)</f>
        <v xml:space="preserve"> </v>
      </c>
      <c r="Z68" s="35"/>
      <c r="AA68" s="35"/>
      <c r="AB68" s="35" t="str">
        <f>IF(AA68&lt;=1," ",10)</f>
        <v xml:space="preserve"> </v>
      </c>
      <c r="AC68" s="35"/>
      <c r="AD68" s="36">
        <f>SUM(F68:AC68)</f>
        <v>231</v>
      </c>
      <c r="AE68" s="37">
        <f>MIN(F68,I68,L68,O68,R68,U68,X68)</f>
        <v>0</v>
      </c>
      <c r="AF68" s="37">
        <f>SUM(AD68-AE68)</f>
        <v>231</v>
      </c>
    </row>
    <row r="69" spans="1:32" x14ac:dyDescent="0.25">
      <c r="A69" s="40">
        <v>63</v>
      </c>
      <c r="B69" s="28" t="s">
        <v>97</v>
      </c>
      <c r="C69" s="29">
        <f>VLOOKUP(D69,'[1]Tabelen masters'!I$6:J253,2,FALSE)</f>
        <v>0.27500000000000002</v>
      </c>
      <c r="D69" s="30">
        <v>8</v>
      </c>
      <c r="E69" s="29">
        <f>D69/30</f>
        <v>0.26666666666666666</v>
      </c>
      <c r="F69" s="31">
        <v>0</v>
      </c>
      <c r="G69" s="32" t="str">
        <f>IF(F69&lt;=1," ",10)</f>
        <v xml:space="preserve"> </v>
      </c>
      <c r="H69" s="39"/>
      <c r="I69" s="31">
        <v>33</v>
      </c>
      <c r="J69" s="34">
        <f>IF(I69&lt;=1," ",10)</f>
        <v>10</v>
      </c>
      <c r="K69" s="31"/>
      <c r="L69" s="31">
        <v>62</v>
      </c>
      <c r="M69" s="32">
        <f>IF(L69&lt;=1," ",10)</f>
        <v>10</v>
      </c>
      <c r="N69" s="35"/>
      <c r="O69" s="31"/>
      <c r="P69" s="32" t="str">
        <f>IF(O69&lt;=1," ",10)</f>
        <v xml:space="preserve"> </v>
      </c>
      <c r="Q69" s="35"/>
      <c r="R69" s="31"/>
      <c r="S69" s="32" t="str">
        <f>IF(R69&lt;=1," ",10)</f>
        <v xml:space="preserve"> </v>
      </c>
      <c r="T69" s="35"/>
      <c r="U69" s="31"/>
      <c r="V69" s="32" t="str">
        <f>IF(U69&lt;=1," ",10)</f>
        <v xml:space="preserve"> </v>
      </c>
      <c r="W69" s="35"/>
      <c r="X69" s="31">
        <v>56</v>
      </c>
      <c r="Y69" s="35">
        <f>IF(X69&lt;=1," ",10)</f>
        <v>10</v>
      </c>
      <c r="Z69" s="35"/>
      <c r="AA69" s="35">
        <v>37</v>
      </c>
      <c r="AB69" s="35">
        <f>IF(AA69&lt;=1," ",10)</f>
        <v>10</v>
      </c>
      <c r="AC69" s="35"/>
      <c r="AD69" s="36">
        <f>SUM(F69:AC69)</f>
        <v>228</v>
      </c>
      <c r="AE69" s="37">
        <f>MIN(F69,I69,L69,O69,R69,U69,X69)</f>
        <v>0</v>
      </c>
      <c r="AF69" s="37">
        <f>SUM(AD69-AE69)</f>
        <v>228</v>
      </c>
    </row>
    <row r="70" spans="1:32" x14ac:dyDescent="0.25">
      <c r="A70" s="38">
        <v>64</v>
      </c>
      <c r="B70" s="28" t="s">
        <v>98</v>
      </c>
      <c r="C70" s="29">
        <f>VLOOKUP(D70,'[1]Tabelen masters'!I$6:J85,2,FALSE)</f>
        <v>0.38400000000000001</v>
      </c>
      <c r="D70" s="30">
        <v>11</v>
      </c>
      <c r="E70" s="29">
        <f>D70/30</f>
        <v>0.36666666666666664</v>
      </c>
      <c r="F70" s="31">
        <v>108</v>
      </c>
      <c r="G70" s="32">
        <f>IF(F70&lt;=1," ",10)</f>
        <v>10</v>
      </c>
      <c r="H70" s="39"/>
      <c r="I70" s="31"/>
      <c r="J70" s="34" t="str">
        <f>IF(I70&lt;=1," ",10)</f>
        <v xml:space="preserve"> </v>
      </c>
      <c r="K70" s="31"/>
      <c r="L70" s="31"/>
      <c r="M70" s="32" t="str">
        <f>IF(L70&lt;=1," ",10)</f>
        <v xml:space="preserve"> </v>
      </c>
      <c r="N70" s="35"/>
      <c r="O70" s="31">
        <v>0</v>
      </c>
      <c r="P70" s="32" t="str">
        <f>IF(O70&lt;=1," ",10)</f>
        <v xml:space="preserve"> </v>
      </c>
      <c r="Q70" s="35"/>
      <c r="R70" s="31"/>
      <c r="S70" s="32" t="str">
        <f>IF(R70&lt;=1," ",10)</f>
        <v xml:space="preserve"> </v>
      </c>
      <c r="T70" s="35"/>
      <c r="U70" s="31"/>
      <c r="V70" s="32" t="str">
        <f>IF(U70&lt;=1," ",10)</f>
        <v xml:space="preserve"> </v>
      </c>
      <c r="W70" s="35"/>
      <c r="X70" s="31"/>
      <c r="Y70" s="35" t="str">
        <f>IF(X70&lt;=1," ",10)</f>
        <v xml:space="preserve"> </v>
      </c>
      <c r="Z70" s="35"/>
      <c r="AA70" s="35">
        <v>75</v>
      </c>
      <c r="AB70" s="35">
        <f>IF(AA70&lt;=1," ",10)</f>
        <v>10</v>
      </c>
      <c r="AC70" s="35"/>
      <c r="AD70" s="36">
        <f>SUM(F70:AC70)</f>
        <v>203</v>
      </c>
      <c r="AE70" s="37">
        <f>MIN(F70,I70,L70,O70,R70,U70,X70)</f>
        <v>0</v>
      </c>
      <c r="AF70" s="37">
        <f>SUM(AD70-AE70)</f>
        <v>203</v>
      </c>
    </row>
    <row r="71" spans="1:32" x14ac:dyDescent="0.25">
      <c r="A71" s="40">
        <v>65</v>
      </c>
      <c r="B71" s="28" t="s">
        <v>99</v>
      </c>
      <c r="C71" s="29">
        <f>VLOOKUP(D71,'[1]Tabelen masters'!I$6:J70,2,FALSE)</f>
        <v>0.317</v>
      </c>
      <c r="D71" s="30">
        <v>9</v>
      </c>
      <c r="E71" s="29">
        <f>D71/30</f>
        <v>0.3</v>
      </c>
      <c r="F71" s="31">
        <v>37</v>
      </c>
      <c r="G71" s="32">
        <f>IF(F71&lt;=1," ",10)</f>
        <v>10</v>
      </c>
      <c r="H71" s="39"/>
      <c r="I71" s="31"/>
      <c r="J71" s="34" t="str">
        <f>IF(I71&lt;=1," ",10)</f>
        <v xml:space="preserve"> </v>
      </c>
      <c r="K71" s="31"/>
      <c r="L71" s="31"/>
      <c r="M71" s="32" t="str">
        <f>IF(L71&lt;=1," ",10)</f>
        <v xml:space="preserve"> </v>
      </c>
      <c r="N71" s="35"/>
      <c r="O71" s="31">
        <v>0</v>
      </c>
      <c r="P71" s="32" t="str">
        <f>IF(O71&lt;=1," ",10)</f>
        <v xml:space="preserve"> </v>
      </c>
      <c r="Q71" s="35"/>
      <c r="R71" s="31">
        <v>125</v>
      </c>
      <c r="S71" s="32">
        <f>IF(R71&lt;=1," ",10)</f>
        <v>10</v>
      </c>
      <c r="T71" s="35">
        <v>20</v>
      </c>
      <c r="U71" s="31"/>
      <c r="V71" s="32" t="str">
        <f>IF(U71&lt;=1," ",10)</f>
        <v xml:space="preserve"> </v>
      </c>
      <c r="W71" s="35"/>
      <c r="X71" s="31"/>
      <c r="Y71" s="35" t="str">
        <f>IF(X71&lt;=1," ",10)</f>
        <v xml:space="preserve"> </v>
      </c>
      <c r="Z71" s="35"/>
      <c r="AA71" s="35"/>
      <c r="AB71" s="35" t="str">
        <f>IF(AA71&lt;=1," ",10)</f>
        <v xml:space="preserve"> </v>
      </c>
      <c r="AC71" s="35"/>
      <c r="AD71" s="36">
        <f>SUM(F71:AC71)</f>
        <v>202</v>
      </c>
      <c r="AE71" s="37">
        <f>MIN(F71,I71,L71,O71,R71,U71,X71)</f>
        <v>0</v>
      </c>
      <c r="AF71" s="37">
        <f>SUM(AD71-AE71)</f>
        <v>202</v>
      </c>
    </row>
    <row r="72" spans="1:32" x14ac:dyDescent="0.25">
      <c r="A72" s="38">
        <v>66</v>
      </c>
      <c r="B72" s="28" t="s">
        <v>100</v>
      </c>
      <c r="C72" s="29">
        <f>VLOOKUP(D72,'[1]Tabelen masters'!I$6:J63,2,FALSE)</f>
        <v>0.27500000000000002</v>
      </c>
      <c r="D72" s="30">
        <v>8</v>
      </c>
      <c r="E72" s="29">
        <f>D72/30</f>
        <v>0.26666666666666666</v>
      </c>
      <c r="F72" s="31">
        <v>0</v>
      </c>
      <c r="G72" s="32" t="str">
        <f>IF(F72&lt;=1," ",10)</f>
        <v xml:space="preserve"> </v>
      </c>
      <c r="H72" s="39"/>
      <c r="I72" s="31"/>
      <c r="J72" s="34" t="str">
        <f>IF(I72&lt;=1," ",10)</f>
        <v xml:space="preserve"> </v>
      </c>
      <c r="K72" s="31"/>
      <c r="L72" s="31"/>
      <c r="M72" s="32" t="str">
        <f>IF(L72&lt;=1," ",10)</f>
        <v xml:space="preserve"> </v>
      </c>
      <c r="N72" s="35"/>
      <c r="O72" s="31">
        <v>93</v>
      </c>
      <c r="P72" s="32">
        <f>IF(O72&lt;=1," ",10)</f>
        <v>10</v>
      </c>
      <c r="Q72" s="35"/>
      <c r="R72" s="31">
        <v>87</v>
      </c>
      <c r="S72" s="32">
        <f>IF(R72&lt;=1," ",10)</f>
        <v>10</v>
      </c>
      <c r="T72" s="35"/>
      <c r="U72" s="31"/>
      <c r="V72" s="32" t="str">
        <f>IF(U72&lt;=1," ",10)</f>
        <v xml:space="preserve"> </v>
      </c>
      <c r="W72" s="35"/>
      <c r="X72" s="31"/>
      <c r="Y72" s="35" t="str">
        <f>IF(X72&lt;=1," ",10)</f>
        <v xml:space="preserve"> </v>
      </c>
      <c r="Z72" s="35"/>
      <c r="AA72" s="35"/>
      <c r="AB72" s="35" t="str">
        <f>IF(AA72&lt;=1," ",10)</f>
        <v xml:space="preserve"> </v>
      </c>
      <c r="AC72" s="35"/>
      <c r="AD72" s="36">
        <f>SUM(F72:AC72)</f>
        <v>200</v>
      </c>
      <c r="AE72" s="37">
        <f>MIN(F72,I72,L72,O72,R72,U72,X72)</f>
        <v>0</v>
      </c>
      <c r="AF72" s="37">
        <f>SUM(AD72-AE72)</f>
        <v>200</v>
      </c>
    </row>
    <row r="73" spans="1:32" x14ac:dyDescent="0.25">
      <c r="A73" s="40">
        <v>67</v>
      </c>
      <c r="B73" s="28" t="s">
        <v>101</v>
      </c>
      <c r="C73" s="29">
        <f>VLOOKUP(D73,'[1]Tabelen masters'!I$6:J64,2,FALSE)</f>
        <v>0.27500000000000002</v>
      </c>
      <c r="D73" s="30">
        <v>8</v>
      </c>
      <c r="E73" s="29">
        <f>D73/30</f>
        <v>0.26666666666666666</v>
      </c>
      <c r="F73" s="31">
        <v>0</v>
      </c>
      <c r="G73" s="32" t="str">
        <f>IF(F73&lt;=1," ",10)</f>
        <v xml:space="preserve"> </v>
      </c>
      <c r="H73" s="39"/>
      <c r="I73" s="31"/>
      <c r="J73" s="34" t="str">
        <f>IF(I73&lt;=1," ",10)</f>
        <v xml:space="preserve"> </v>
      </c>
      <c r="K73" s="31"/>
      <c r="L73" s="31"/>
      <c r="M73" s="32" t="str">
        <f>IF(L73&lt;=1," ",10)</f>
        <v xml:space="preserve"> </v>
      </c>
      <c r="N73" s="35"/>
      <c r="O73" s="31">
        <v>87</v>
      </c>
      <c r="P73" s="32">
        <f>IF(O73&lt;=1," ",10)</f>
        <v>10</v>
      </c>
      <c r="Q73" s="35"/>
      <c r="R73" s="31">
        <v>93</v>
      </c>
      <c r="S73" s="32">
        <f>IF(R73&lt;=1," ",10)</f>
        <v>10</v>
      </c>
      <c r="T73" s="35"/>
      <c r="U73" s="31"/>
      <c r="V73" s="32" t="str">
        <f>IF(U73&lt;=1," ",10)</f>
        <v xml:space="preserve"> </v>
      </c>
      <c r="W73" s="35"/>
      <c r="X73" s="31"/>
      <c r="Y73" s="35" t="str">
        <f>IF(X73&lt;=1," ",10)</f>
        <v xml:space="preserve"> </v>
      </c>
      <c r="Z73" s="35"/>
      <c r="AA73" s="35"/>
      <c r="AB73" s="35" t="str">
        <f>IF(AA73&lt;=1," ",10)</f>
        <v xml:space="preserve"> </v>
      </c>
      <c r="AC73" s="35"/>
      <c r="AD73" s="36">
        <f>SUM(F73:AC73)</f>
        <v>200</v>
      </c>
      <c r="AE73" s="37">
        <f>MIN(F73,I73,L73,O73,R73,U73,X73)</f>
        <v>0</v>
      </c>
      <c r="AF73" s="37">
        <f>SUM(AD73-AE73)</f>
        <v>200</v>
      </c>
    </row>
    <row r="74" spans="1:32" x14ac:dyDescent="0.25">
      <c r="A74" s="38">
        <v>68</v>
      </c>
      <c r="B74" s="28" t="s">
        <v>102</v>
      </c>
      <c r="C74" s="29">
        <f>VLOOKUP(D74,'[1]Tabelen masters'!I$6:J157,2,FALSE)</f>
        <v>0.27500000000000002</v>
      </c>
      <c r="D74" s="30">
        <v>8</v>
      </c>
      <c r="E74" s="29">
        <f>D74/30</f>
        <v>0.26666666666666666</v>
      </c>
      <c r="F74" s="31">
        <v>0</v>
      </c>
      <c r="G74" s="32" t="str">
        <f>IF(F74&lt;=1," ",10)</f>
        <v xml:space="preserve"> </v>
      </c>
      <c r="H74" s="39"/>
      <c r="I74" s="31"/>
      <c r="J74" s="34" t="str">
        <f>IF(I74&lt;=1," ",10)</f>
        <v xml:space="preserve"> </v>
      </c>
      <c r="K74" s="31"/>
      <c r="L74" s="31">
        <v>72</v>
      </c>
      <c r="M74" s="32">
        <f>IF(L74&lt;=1," ",10)</f>
        <v>10</v>
      </c>
      <c r="N74" s="35"/>
      <c r="O74" s="31"/>
      <c r="P74" s="32" t="str">
        <f>IF(O74&lt;=1," ",10)</f>
        <v xml:space="preserve"> </v>
      </c>
      <c r="Q74" s="35"/>
      <c r="R74" s="31"/>
      <c r="S74" s="32" t="str">
        <f>IF(R74&lt;=1," ",10)</f>
        <v xml:space="preserve"> </v>
      </c>
      <c r="T74" s="35"/>
      <c r="U74" s="31">
        <v>105</v>
      </c>
      <c r="V74" s="32">
        <f>IF(U74&lt;=1," ",10)</f>
        <v>10</v>
      </c>
      <c r="W74" s="35"/>
      <c r="X74" s="31"/>
      <c r="Y74" s="35" t="str">
        <f>IF(X74&lt;=1," ",10)</f>
        <v xml:space="preserve"> </v>
      </c>
      <c r="Z74" s="35"/>
      <c r="AA74" s="35"/>
      <c r="AB74" s="35" t="str">
        <f>IF(AA74&lt;=1," ",10)</f>
        <v xml:space="preserve"> </v>
      </c>
      <c r="AC74" s="35"/>
      <c r="AD74" s="36">
        <f>SUM(F74:AC74)</f>
        <v>197</v>
      </c>
      <c r="AE74" s="37">
        <f>MIN(F74,I74,L74,O74,R74,U74,X74)</f>
        <v>0</v>
      </c>
      <c r="AF74" s="37">
        <f>SUM(AD74-AE74)</f>
        <v>197</v>
      </c>
    </row>
    <row r="75" spans="1:32" x14ac:dyDescent="0.25">
      <c r="A75" s="40">
        <v>69</v>
      </c>
      <c r="B75" s="28" t="s">
        <v>103</v>
      </c>
      <c r="C75" s="29">
        <f>VLOOKUP(D75,'[1]Tabelen masters'!I$6:J103,2,FALSE)</f>
        <v>0.38400000000000001</v>
      </c>
      <c r="D75" s="30">
        <v>11</v>
      </c>
      <c r="E75" s="29">
        <f>D75/30</f>
        <v>0.36666666666666664</v>
      </c>
      <c r="F75" s="31">
        <v>0</v>
      </c>
      <c r="G75" s="32" t="str">
        <f>IF(F75&lt;=1," ",10)</f>
        <v xml:space="preserve"> </v>
      </c>
      <c r="H75" s="39"/>
      <c r="I75" s="31"/>
      <c r="J75" s="34" t="str">
        <f>IF(I75&lt;=1," ",10)</f>
        <v xml:space="preserve"> </v>
      </c>
      <c r="K75" s="31"/>
      <c r="L75" s="31">
        <v>90</v>
      </c>
      <c r="M75" s="32">
        <f>IF(L75&lt;=1," ",10)</f>
        <v>10</v>
      </c>
      <c r="N75" s="35"/>
      <c r="O75" s="31"/>
      <c r="P75" s="32" t="str">
        <f>IF(O75&lt;=1," ",10)</f>
        <v xml:space="preserve"> </v>
      </c>
      <c r="Q75" s="35"/>
      <c r="R75" s="31">
        <v>79</v>
      </c>
      <c r="S75" s="32">
        <f>IF(R75&lt;=1," ",10)</f>
        <v>10</v>
      </c>
      <c r="T75" s="35"/>
      <c r="U75" s="31"/>
      <c r="V75" s="32" t="str">
        <f>IF(U75&lt;=1," ",10)</f>
        <v xml:space="preserve"> </v>
      </c>
      <c r="W75" s="35"/>
      <c r="X75" s="31"/>
      <c r="Y75" s="35" t="str">
        <f>IF(X75&lt;=1," ",10)</f>
        <v xml:space="preserve"> </v>
      </c>
      <c r="Z75" s="35"/>
      <c r="AA75" s="35"/>
      <c r="AB75" s="35" t="str">
        <f>IF(AA75&lt;=1," ",10)</f>
        <v xml:space="preserve"> </v>
      </c>
      <c r="AC75" s="35"/>
      <c r="AD75" s="36">
        <f>SUM(F75:AC75)</f>
        <v>189</v>
      </c>
      <c r="AE75" s="37">
        <f>MIN(F75,I75,L75,O75,R75,U75,X75)</f>
        <v>0</v>
      </c>
      <c r="AF75" s="37">
        <f>SUM(AD75-AE75)</f>
        <v>189</v>
      </c>
    </row>
    <row r="76" spans="1:32" x14ac:dyDescent="0.25">
      <c r="A76" s="38">
        <v>70</v>
      </c>
      <c r="B76" s="54" t="s">
        <v>104</v>
      </c>
      <c r="C76" s="29">
        <f>VLOOKUP(D76,'[1]Tabelen masters'!I$6:J94,2,FALSE)</f>
        <v>0.27500000000000002</v>
      </c>
      <c r="D76" s="30">
        <v>8</v>
      </c>
      <c r="E76" s="29">
        <f>D76/30</f>
        <v>0.26666666666666666</v>
      </c>
      <c r="F76" s="31">
        <v>0</v>
      </c>
      <c r="G76" s="32" t="str">
        <f>IF(F76&lt;=1," ",10)</f>
        <v xml:space="preserve"> </v>
      </c>
      <c r="H76" s="39"/>
      <c r="I76" s="31"/>
      <c r="J76" s="34" t="str">
        <f>IF(I76&lt;=1," ",10)</f>
        <v xml:space="preserve"> </v>
      </c>
      <c r="K76" s="31"/>
      <c r="L76" s="31"/>
      <c r="M76" s="32" t="str">
        <f>IF(L76&lt;=1," ",10)</f>
        <v xml:space="preserve"> </v>
      </c>
      <c r="N76" s="35"/>
      <c r="O76" s="31">
        <v>0</v>
      </c>
      <c r="P76" s="32" t="str">
        <f>IF(O76&lt;=1," ",10)</f>
        <v xml:space="preserve"> </v>
      </c>
      <c r="Q76" s="35"/>
      <c r="R76" s="31">
        <v>87</v>
      </c>
      <c r="S76" s="32">
        <f>IF(R76&lt;=1," ",10)</f>
        <v>10</v>
      </c>
      <c r="T76" s="35"/>
      <c r="U76" s="31"/>
      <c r="V76" s="32" t="str">
        <f>IF(U76&lt;=1," ",10)</f>
        <v xml:space="preserve"> </v>
      </c>
      <c r="W76" s="35"/>
      <c r="X76" s="31">
        <v>75</v>
      </c>
      <c r="Y76" s="35">
        <f>IF(X76&lt;=1," ",10)</f>
        <v>10</v>
      </c>
      <c r="Z76" s="35"/>
      <c r="AA76" s="35"/>
      <c r="AB76" s="35" t="str">
        <f>IF(AA76&lt;=1," ",10)</f>
        <v xml:space="preserve"> </v>
      </c>
      <c r="AC76" s="35"/>
      <c r="AD76" s="36">
        <f>SUM(F76:AC76)</f>
        <v>182</v>
      </c>
      <c r="AE76" s="37">
        <f>MIN(F76,I76,L76,O76,R76,U76,X76)</f>
        <v>0</v>
      </c>
      <c r="AF76" s="37">
        <f>SUM(AD76-AE76)</f>
        <v>182</v>
      </c>
    </row>
    <row r="77" spans="1:32" x14ac:dyDescent="0.25">
      <c r="A77" s="40">
        <v>71</v>
      </c>
      <c r="B77" s="28" t="s">
        <v>105</v>
      </c>
      <c r="C77" s="29">
        <v>0.317</v>
      </c>
      <c r="D77" s="30">
        <v>8</v>
      </c>
      <c r="E77" s="29">
        <f>D77/30</f>
        <v>0.26666666666666666</v>
      </c>
      <c r="F77" s="31">
        <v>0</v>
      </c>
      <c r="G77" s="32" t="str">
        <f>IF(F77&lt;=1," ",10)</f>
        <v xml:space="preserve"> </v>
      </c>
      <c r="H77" s="39"/>
      <c r="I77" s="31"/>
      <c r="J77" s="34" t="str">
        <f>IF(I77&lt;=1," ",10)</f>
        <v xml:space="preserve"> </v>
      </c>
      <c r="K77" s="31"/>
      <c r="L77" s="31">
        <v>83</v>
      </c>
      <c r="M77" s="32">
        <f>IF(L77&lt;=1," ",10)</f>
        <v>10</v>
      </c>
      <c r="N77" s="35"/>
      <c r="O77" s="31"/>
      <c r="P77" s="32" t="str">
        <f>IF(O77&lt;=1," ",10)</f>
        <v xml:space="preserve"> </v>
      </c>
      <c r="Q77" s="35"/>
      <c r="R77" s="31"/>
      <c r="S77" s="32" t="str">
        <f>IF(R77&lt;=1," ",10)</f>
        <v xml:space="preserve"> </v>
      </c>
      <c r="T77" s="35"/>
      <c r="U77" s="31"/>
      <c r="V77" s="32" t="str">
        <f>IF(U77&lt;=1," ",10)</f>
        <v xml:space="preserve"> </v>
      </c>
      <c r="W77" s="35"/>
      <c r="X77" s="31"/>
      <c r="Y77" s="35" t="str">
        <f>IF(X77&lt;=1," ",10)</f>
        <v xml:space="preserve"> </v>
      </c>
      <c r="Z77" s="35"/>
      <c r="AA77" s="35">
        <v>77</v>
      </c>
      <c r="AB77" s="35">
        <f>IF(AA77&lt;=1," ",10)</f>
        <v>10</v>
      </c>
      <c r="AC77" s="35"/>
      <c r="AD77" s="36">
        <f>SUM(F77:AC77)</f>
        <v>180</v>
      </c>
      <c r="AE77" s="37">
        <f>MIN(F77,I77,L77,O77,R77,U77,X77)</f>
        <v>0</v>
      </c>
      <c r="AF77" s="37">
        <f>SUM(AD77-AE77)</f>
        <v>180</v>
      </c>
    </row>
    <row r="78" spans="1:32" x14ac:dyDescent="0.25">
      <c r="A78" s="38">
        <v>72</v>
      </c>
      <c r="B78" s="28" t="s">
        <v>106</v>
      </c>
      <c r="C78" s="29">
        <f>VLOOKUP(D78,'[1]Tabelen masters'!I$6:J219,2,FALSE)</f>
        <v>0.27500000000000002</v>
      </c>
      <c r="D78" s="30">
        <v>8</v>
      </c>
      <c r="E78" s="29">
        <f>D78/30</f>
        <v>0.26666666666666666</v>
      </c>
      <c r="F78" s="31">
        <v>0</v>
      </c>
      <c r="G78" s="32" t="str">
        <f>IF(F78&lt;=1," ",10)</f>
        <v xml:space="preserve"> </v>
      </c>
      <c r="H78" s="39"/>
      <c r="I78" s="31"/>
      <c r="J78" s="34" t="str">
        <f>IF(I78&lt;=1," ",10)</f>
        <v xml:space="preserve"> </v>
      </c>
      <c r="K78" s="31"/>
      <c r="L78" s="31">
        <v>72</v>
      </c>
      <c r="M78" s="32">
        <f>IF(L78&lt;=1," ",10)</f>
        <v>10</v>
      </c>
      <c r="N78" s="35"/>
      <c r="O78" s="31"/>
      <c r="P78" s="32" t="str">
        <f>IF(O78&lt;=1," ",10)</f>
        <v xml:space="preserve"> </v>
      </c>
      <c r="Q78" s="35"/>
      <c r="R78" s="31"/>
      <c r="S78" s="32" t="str">
        <f>IF(R78&lt;=1," ",10)</f>
        <v xml:space="preserve"> </v>
      </c>
      <c r="T78" s="35"/>
      <c r="U78" s="31">
        <v>83</v>
      </c>
      <c r="V78" s="32">
        <f>IF(U78&lt;=1," ",10)</f>
        <v>10</v>
      </c>
      <c r="W78" s="35"/>
      <c r="X78" s="31"/>
      <c r="Y78" s="35" t="str">
        <f>IF(X78&lt;=1," ",10)</f>
        <v xml:space="preserve"> </v>
      </c>
      <c r="Z78" s="35"/>
      <c r="AA78" s="35"/>
      <c r="AB78" s="35" t="str">
        <f>IF(AA78&lt;=1," ",10)</f>
        <v xml:space="preserve"> </v>
      </c>
      <c r="AC78" s="35"/>
      <c r="AD78" s="36">
        <f>SUM(F78:AC78)</f>
        <v>175</v>
      </c>
      <c r="AE78" s="37">
        <f>MIN(F78,I78,L78,O78,R78,U78,X78)</f>
        <v>0</v>
      </c>
      <c r="AF78" s="37">
        <f>SUM(AD78-AE78)</f>
        <v>175</v>
      </c>
    </row>
    <row r="79" spans="1:32" x14ac:dyDescent="0.25">
      <c r="A79" s="40">
        <v>73</v>
      </c>
      <c r="B79" s="28" t="s">
        <v>107</v>
      </c>
      <c r="C79" s="29">
        <f>VLOOKUP(D79,'[1]Tabelen masters'!I$6:J102,2,FALSE)</f>
        <v>0.38400000000000001</v>
      </c>
      <c r="D79" s="30">
        <v>11</v>
      </c>
      <c r="E79" s="29">
        <f>D79/30</f>
        <v>0.36666666666666664</v>
      </c>
      <c r="F79" s="31">
        <v>79</v>
      </c>
      <c r="G79" s="32">
        <f>IF(F79&lt;=1," ",10)</f>
        <v>10</v>
      </c>
      <c r="H79" s="39"/>
      <c r="I79" s="31"/>
      <c r="J79" s="34" t="str">
        <f>IF(I79&lt;=1," ",10)</f>
        <v xml:space="preserve"> </v>
      </c>
      <c r="K79" s="31"/>
      <c r="L79" s="31"/>
      <c r="M79" s="32" t="str">
        <f>IF(L79&lt;=1," ",10)</f>
        <v xml:space="preserve"> </v>
      </c>
      <c r="N79" s="35"/>
      <c r="O79" s="31">
        <v>0</v>
      </c>
      <c r="P79" s="32" t="str">
        <f>IF(O79&lt;=1," ",10)</f>
        <v xml:space="preserve"> </v>
      </c>
      <c r="Q79" s="35"/>
      <c r="R79" s="31"/>
      <c r="S79" s="32" t="str">
        <f>IF(R79&lt;=1," ",10)</f>
        <v xml:space="preserve"> </v>
      </c>
      <c r="T79" s="35"/>
      <c r="U79" s="31"/>
      <c r="V79" s="32" t="str">
        <f>IF(U79&lt;=1," ",10)</f>
        <v xml:space="preserve"> </v>
      </c>
      <c r="W79" s="35"/>
      <c r="X79" s="31"/>
      <c r="Y79" s="35" t="str">
        <f>IF(X79&lt;=1," ",10)</f>
        <v xml:space="preserve"> </v>
      </c>
      <c r="Z79" s="35"/>
      <c r="AA79" s="35">
        <v>72</v>
      </c>
      <c r="AB79" s="35">
        <f>IF(AA79&lt;=1," ",10)</f>
        <v>10</v>
      </c>
      <c r="AC79" s="35"/>
      <c r="AD79" s="36">
        <f>SUM(F79:AC79)</f>
        <v>171</v>
      </c>
      <c r="AE79" s="37">
        <f>MIN(F79,I79,L79,O79,R79,U79,X79)</f>
        <v>0</v>
      </c>
      <c r="AF79" s="37">
        <f>SUM(AD79-AE79)</f>
        <v>171</v>
      </c>
    </row>
    <row r="80" spans="1:32" x14ac:dyDescent="0.25">
      <c r="A80" s="38">
        <v>74</v>
      </c>
      <c r="B80" s="43" t="s">
        <v>108</v>
      </c>
      <c r="C80" s="29">
        <f>VLOOKUP(D80,'[1]Tabelen masters'!I$6:J113,2,FALSE)</f>
        <v>0.45</v>
      </c>
      <c r="D80" s="30">
        <v>13</v>
      </c>
      <c r="E80" s="29">
        <f>D80/30</f>
        <v>0.43333333333333335</v>
      </c>
      <c r="F80" s="31">
        <v>0</v>
      </c>
      <c r="G80" s="32" t="str">
        <f>IF(F80&lt;=1," ",10)</f>
        <v xml:space="preserve"> </v>
      </c>
      <c r="H80" s="39"/>
      <c r="I80" s="31">
        <v>81</v>
      </c>
      <c r="J80" s="34">
        <f>IF(I80&lt;=1," ",10)</f>
        <v>10</v>
      </c>
      <c r="K80" s="31"/>
      <c r="L80" s="31"/>
      <c r="M80" s="32" t="str">
        <f>IF(L80&lt;=1," ",10)</f>
        <v xml:space="preserve"> </v>
      </c>
      <c r="N80" s="35"/>
      <c r="O80" s="31">
        <v>64</v>
      </c>
      <c r="P80" s="32">
        <f>IF(O80&lt;=1," ",10)</f>
        <v>10</v>
      </c>
      <c r="Q80" s="35"/>
      <c r="R80" s="31"/>
      <c r="S80" s="32" t="str">
        <f>IF(R80&lt;=1," ",10)</f>
        <v xml:space="preserve"> </v>
      </c>
      <c r="T80" s="35"/>
      <c r="U80" s="31"/>
      <c r="V80" s="32" t="str">
        <f>IF(U80&lt;=1," ",10)</f>
        <v xml:space="preserve"> </v>
      </c>
      <c r="W80" s="35"/>
      <c r="X80" s="31"/>
      <c r="Y80" s="35" t="str">
        <f>IF(X80&lt;=1," ",10)</f>
        <v xml:space="preserve"> </v>
      </c>
      <c r="Z80" s="35"/>
      <c r="AA80" s="35"/>
      <c r="AB80" s="35" t="str">
        <f>IF(AA80&lt;=1," ",10)</f>
        <v xml:space="preserve"> </v>
      </c>
      <c r="AC80" s="35"/>
      <c r="AD80" s="36">
        <f>SUM(F80:AC80)</f>
        <v>165</v>
      </c>
      <c r="AE80" s="37">
        <f>MIN(F80,I80,L80,O80,R80,U80,X80)</f>
        <v>0</v>
      </c>
      <c r="AF80" s="37">
        <f>SUM(AD80-AE80)</f>
        <v>165</v>
      </c>
    </row>
    <row r="81" spans="1:32" x14ac:dyDescent="0.25">
      <c r="A81" s="40">
        <v>75</v>
      </c>
      <c r="B81" s="28" t="s">
        <v>109</v>
      </c>
      <c r="C81" s="29">
        <f>VLOOKUP(D81,'[1]Tabelen masters'!I$6:J210,2,FALSE)</f>
        <v>0.41699999999999998</v>
      </c>
      <c r="D81" s="30">
        <v>12</v>
      </c>
      <c r="E81" s="29">
        <f>D81/30</f>
        <v>0.4</v>
      </c>
      <c r="F81" s="31">
        <v>0</v>
      </c>
      <c r="G81" s="32" t="str">
        <f>IF(F81&lt;=1," ",10)</f>
        <v xml:space="preserve"> </v>
      </c>
      <c r="H81" s="39"/>
      <c r="I81" s="31"/>
      <c r="J81" s="34" t="str">
        <f>IF(I81&lt;=1," ",10)</f>
        <v xml:space="preserve"> </v>
      </c>
      <c r="K81" s="31"/>
      <c r="L81" s="31"/>
      <c r="M81" s="32" t="str">
        <f>IF(L81&lt;=1," ",10)</f>
        <v xml:space="preserve"> </v>
      </c>
      <c r="N81" s="35"/>
      <c r="O81" s="31"/>
      <c r="P81" s="32" t="str">
        <f>IF(O81&lt;=1," ",10)</f>
        <v xml:space="preserve"> </v>
      </c>
      <c r="Q81" s="35"/>
      <c r="R81" s="31"/>
      <c r="S81" s="32" t="str">
        <f>IF(R81&lt;=1," ",10)</f>
        <v xml:space="preserve"> </v>
      </c>
      <c r="T81" s="35"/>
      <c r="U81" s="31"/>
      <c r="V81" s="32" t="str">
        <f>IF(U81&lt;=1," ",10)</f>
        <v xml:space="preserve"> </v>
      </c>
      <c r="W81" s="35"/>
      <c r="X81" s="31"/>
      <c r="Y81" s="35" t="str">
        <f>IF(X81&lt;=1," ",10)</f>
        <v xml:space="preserve"> </v>
      </c>
      <c r="Z81" s="35"/>
      <c r="AA81" s="35">
        <v>155</v>
      </c>
      <c r="AB81" s="35">
        <f>IF(AA81&lt;=1," ",10)</f>
        <v>10</v>
      </c>
      <c r="AC81" s="35"/>
      <c r="AD81" s="36">
        <f>SUM(F81:AC81)</f>
        <v>165</v>
      </c>
      <c r="AE81" s="37">
        <f>MIN(F81,I81,L81,O81,R81,U81,X81)</f>
        <v>0</v>
      </c>
      <c r="AF81" s="37">
        <f>SUM(AD81-AE81)</f>
        <v>165</v>
      </c>
    </row>
    <row r="82" spans="1:32" x14ac:dyDescent="0.25">
      <c r="A82" s="38">
        <v>76</v>
      </c>
      <c r="B82" s="28" t="s">
        <v>110</v>
      </c>
      <c r="C82" s="29">
        <f>VLOOKUP(D82,'[1]Tabelen masters'!I$6:J256,2,FALSE)</f>
        <v>0.45</v>
      </c>
      <c r="D82" s="30">
        <v>13</v>
      </c>
      <c r="E82" s="29">
        <f>D82/30</f>
        <v>0.43333333333333335</v>
      </c>
      <c r="F82" s="31">
        <v>0</v>
      </c>
      <c r="G82" s="32" t="str">
        <f>IF(F82&lt;=1," ",10)</f>
        <v xml:space="preserve"> </v>
      </c>
      <c r="H82" s="39"/>
      <c r="I82" s="31"/>
      <c r="J82" s="34" t="str">
        <f>IF(I82&lt;=1," ",10)</f>
        <v xml:space="preserve"> </v>
      </c>
      <c r="K82" s="31"/>
      <c r="L82" s="31"/>
      <c r="M82" s="32" t="str">
        <f>IF(L82&lt;=1," ",10)</f>
        <v xml:space="preserve"> </v>
      </c>
      <c r="N82" s="35"/>
      <c r="O82" s="31"/>
      <c r="P82" s="32" t="str">
        <f>IF(O82&lt;=1," ",10)</f>
        <v xml:space="preserve"> </v>
      </c>
      <c r="Q82" s="35"/>
      <c r="R82" s="31"/>
      <c r="S82" s="32" t="str">
        <f>IF(R82&lt;=1," ",10)</f>
        <v xml:space="preserve"> </v>
      </c>
      <c r="T82" s="35"/>
      <c r="U82" s="31"/>
      <c r="V82" s="32" t="str">
        <f>IF(U82&lt;=1," ",10)</f>
        <v xml:space="preserve"> </v>
      </c>
      <c r="W82" s="35"/>
      <c r="X82" s="31"/>
      <c r="Y82" s="35" t="str">
        <f>IF(X82&lt;=1," ",10)</f>
        <v xml:space="preserve"> </v>
      </c>
      <c r="Z82" s="35"/>
      <c r="AA82" s="35">
        <v>122</v>
      </c>
      <c r="AB82" s="35">
        <f>IF(AA82&lt;=1," ",10)</f>
        <v>10</v>
      </c>
      <c r="AC82" s="46">
        <v>30</v>
      </c>
      <c r="AD82" s="36">
        <f>SUM(F82:AC82)</f>
        <v>162</v>
      </c>
      <c r="AE82" s="37">
        <f>MIN(F82,I82,L82,O82,R82,U82,X82)</f>
        <v>0</v>
      </c>
      <c r="AF82" s="37">
        <f>SUM(AD82-AE82)</f>
        <v>162</v>
      </c>
    </row>
    <row r="83" spans="1:32" x14ac:dyDescent="0.25">
      <c r="A83" s="40">
        <v>77</v>
      </c>
      <c r="B83" s="28" t="s">
        <v>111</v>
      </c>
      <c r="C83" s="29">
        <f>VLOOKUP(D83,'[1]Tabelen masters'!I$6:J95,2,FALSE)</f>
        <v>0.317</v>
      </c>
      <c r="D83" s="30">
        <v>9</v>
      </c>
      <c r="E83" s="29">
        <f>D83/30</f>
        <v>0.3</v>
      </c>
      <c r="F83" s="31">
        <v>0</v>
      </c>
      <c r="G83" s="32" t="str">
        <f>IF(F83&lt;=1," ",10)</f>
        <v xml:space="preserve"> </v>
      </c>
      <c r="H83" s="39"/>
      <c r="I83" s="31"/>
      <c r="J83" s="34" t="str">
        <f>IF(I83&lt;=1," ",10)</f>
        <v xml:space="preserve"> </v>
      </c>
      <c r="K83" s="31"/>
      <c r="L83" s="31"/>
      <c r="M83" s="32" t="str">
        <f>IF(L83&lt;=1," ",10)</f>
        <v xml:space="preserve"> </v>
      </c>
      <c r="N83" s="35"/>
      <c r="O83" s="31"/>
      <c r="P83" s="32" t="str">
        <f>IF(O83&lt;=1," ",10)</f>
        <v xml:space="preserve"> </v>
      </c>
      <c r="Q83" s="35"/>
      <c r="R83" s="31">
        <v>86</v>
      </c>
      <c r="S83" s="32">
        <f>IF(R83&lt;=1," ",10)</f>
        <v>10</v>
      </c>
      <c r="T83" s="35"/>
      <c r="U83" s="31"/>
      <c r="V83" s="32" t="str">
        <f>IF(U83&lt;=1," ",10)</f>
        <v xml:space="preserve"> </v>
      </c>
      <c r="W83" s="35"/>
      <c r="X83" s="31">
        <v>50</v>
      </c>
      <c r="Y83" s="35">
        <f>IF(X83&lt;=1," ",10)</f>
        <v>10</v>
      </c>
      <c r="Z83" s="35"/>
      <c r="AA83" s="35"/>
      <c r="AB83" s="35" t="str">
        <f>IF(AA83&lt;=1," ",10)</f>
        <v xml:space="preserve"> </v>
      </c>
      <c r="AC83" s="35"/>
      <c r="AD83" s="36">
        <f>SUM(F83:AC83)</f>
        <v>156</v>
      </c>
      <c r="AE83" s="37">
        <f>MIN(F83,I83,L83,O83,R83,U83,X83)</f>
        <v>0</v>
      </c>
      <c r="AF83" s="37">
        <f>SUM(AD83-AE83)</f>
        <v>156</v>
      </c>
    </row>
    <row r="84" spans="1:32" x14ac:dyDescent="0.25">
      <c r="A84" s="55">
        <v>78</v>
      </c>
      <c r="B84" s="28" t="s">
        <v>112</v>
      </c>
      <c r="C84" s="29">
        <f>VLOOKUP(D84,'[1]Tabelen masters'!I$6:J251,2,FALSE)</f>
        <v>0.35</v>
      </c>
      <c r="D84" s="30">
        <v>10</v>
      </c>
      <c r="E84" s="29">
        <f>D84/30</f>
        <v>0.33333333333333331</v>
      </c>
      <c r="F84" s="31">
        <v>0</v>
      </c>
      <c r="G84" s="32" t="str">
        <f>IF(F84&lt;=1," ",10)</f>
        <v xml:space="preserve"> </v>
      </c>
      <c r="H84" s="39"/>
      <c r="I84" s="31">
        <v>133</v>
      </c>
      <c r="J84" s="34">
        <f>IF(I84&lt;=1," ",10)</f>
        <v>10</v>
      </c>
      <c r="K84" s="31">
        <v>12</v>
      </c>
      <c r="L84" s="31"/>
      <c r="M84" s="32" t="str">
        <f>IF(L84&lt;=1," ",10)</f>
        <v xml:space="preserve"> </v>
      </c>
      <c r="N84" s="35"/>
      <c r="O84" s="31"/>
      <c r="P84" s="32" t="str">
        <f>IF(O84&lt;=1," ",10)</f>
        <v xml:space="preserve"> </v>
      </c>
      <c r="Q84" s="35"/>
      <c r="R84" s="31"/>
      <c r="S84" s="32" t="str">
        <f>IF(R84&lt;=1," ",10)</f>
        <v xml:space="preserve"> </v>
      </c>
      <c r="T84" s="35"/>
      <c r="U84" s="31"/>
      <c r="V84" s="32" t="str">
        <f>IF(U84&lt;=1," ",10)</f>
        <v xml:space="preserve"> </v>
      </c>
      <c r="W84" s="35"/>
      <c r="X84" s="31"/>
      <c r="Y84" s="35" t="str">
        <f>IF(X84&lt;=1," ",10)</f>
        <v xml:space="preserve"> </v>
      </c>
      <c r="Z84" s="35"/>
      <c r="AA84" s="35"/>
      <c r="AB84" s="35" t="str">
        <f>IF(AA84&lt;=1," ",10)</f>
        <v xml:space="preserve"> </v>
      </c>
      <c r="AC84" s="35"/>
      <c r="AD84" s="36">
        <f>SUM(F84:AC84)</f>
        <v>155</v>
      </c>
      <c r="AE84" s="37">
        <f>MIN(F84,I84,L84,O84,R84,U84,X84)</f>
        <v>0</v>
      </c>
      <c r="AF84" s="37">
        <f>SUM(AD84-AE84)</f>
        <v>155</v>
      </c>
    </row>
    <row r="85" spans="1:32" x14ac:dyDescent="0.25">
      <c r="A85" s="40">
        <v>79</v>
      </c>
      <c r="B85" s="41" t="s">
        <v>113</v>
      </c>
      <c r="C85" s="29">
        <f>VLOOKUP(D85,'[1]Tabelen masters'!I$6:J99,2,FALSE)</f>
        <v>0.27500000000000002</v>
      </c>
      <c r="D85" s="30">
        <v>8</v>
      </c>
      <c r="E85" s="29">
        <f>D85/30</f>
        <v>0.26666666666666666</v>
      </c>
      <c r="F85" s="31">
        <v>81</v>
      </c>
      <c r="G85" s="32">
        <f>IF(F85&lt;=1," ",10)</f>
        <v>10</v>
      </c>
      <c r="H85" s="39"/>
      <c r="I85" s="31"/>
      <c r="J85" s="34" t="str">
        <f>IF(I85&lt;=1," ",10)</f>
        <v xml:space="preserve"> </v>
      </c>
      <c r="K85" s="31"/>
      <c r="L85" s="31"/>
      <c r="M85" s="32" t="str">
        <f>IF(L85&lt;=1," ",10)</f>
        <v xml:space="preserve"> </v>
      </c>
      <c r="N85" s="35"/>
      <c r="O85" s="31">
        <v>0</v>
      </c>
      <c r="P85" s="32" t="str">
        <f>IF(O85&lt;=1," ",10)</f>
        <v xml:space="preserve"> </v>
      </c>
      <c r="Q85" s="35"/>
      <c r="R85" s="31"/>
      <c r="S85" s="32" t="str">
        <f>IF(R85&lt;=1," ",10)</f>
        <v xml:space="preserve"> </v>
      </c>
      <c r="T85" s="35"/>
      <c r="U85" s="31"/>
      <c r="V85" s="32" t="str">
        <f>IF(U85&lt;=1," ",10)</f>
        <v xml:space="preserve"> </v>
      </c>
      <c r="W85" s="35"/>
      <c r="X85" s="31"/>
      <c r="Y85" s="35" t="str">
        <f>IF(X85&lt;=1," ",10)</f>
        <v xml:space="preserve"> </v>
      </c>
      <c r="Z85" s="35"/>
      <c r="AA85" s="35">
        <v>50</v>
      </c>
      <c r="AB85" s="35">
        <f>IF(AA85&lt;=1," ",10)</f>
        <v>10</v>
      </c>
      <c r="AC85" s="35"/>
      <c r="AD85" s="36">
        <f>SUM(F85:AC85)</f>
        <v>151</v>
      </c>
      <c r="AE85" s="37">
        <f>MIN(F85,I85,L85,O85,R85,U85,X85)</f>
        <v>0</v>
      </c>
      <c r="AF85" s="37">
        <f>SUM(AD85-AE85)</f>
        <v>151</v>
      </c>
    </row>
    <row r="86" spans="1:32" x14ac:dyDescent="0.25">
      <c r="A86" s="38">
        <v>80</v>
      </c>
      <c r="B86" s="41" t="s">
        <v>114</v>
      </c>
      <c r="C86" s="29">
        <v>0.317</v>
      </c>
      <c r="D86" s="30">
        <v>10</v>
      </c>
      <c r="E86" s="29">
        <f>D86/30</f>
        <v>0.33333333333333331</v>
      </c>
      <c r="F86" s="31">
        <v>0</v>
      </c>
      <c r="G86" s="32" t="str">
        <f>IF(F86&lt;=1," ",10)</f>
        <v xml:space="preserve"> </v>
      </c>
      <c r="H86" s="56"/>
      <c r="I86" s="31"/>
      <c r="J86" s="34" t="str">
        <f>IF(I86&lt;=1," ",10)</f>
        <v xml:space="preserve"> </v>
      </c>
      <c r="K86" s="31"/>
      <c r="L86" s="31">
        <v>127</v>
      </c>
      <c r="M86" s="32">
        <f>IF(L86&lt;=1," ",10)</f>
        <v>10</v>
      </c>
      <c r="N86" s="35">
        <v>12</v>
      </c>
      <c r="O86" s="31"/>
      <c r="P86" s="32" t="str">
        <f>IF(O86&lt;=1," ",10)</f>
        <v xml:space="preserve"> </v>
      </c>
      <c r="Q86" s="35"/>
      <c r="R86" s="31"/>
      <c r="S86" s="32" t="str">
        <f>IF(R86&lt;=1," ",10)</f>
        <v xml:space="preserve"> </v>
      </c>
      <c r="T86" s="35"/>
      <c r="U86" s="31"/>
      <c r="V86" s="32" t="str">
        <f>IF(U86&lt;=1," ",10)</f>
        <v xml:space="preserve"> </v>
      </c>
      <c r="W86" s="35"/>
      <c r="X86" s="31"/>
      <c r="Y86" s="35" t="str">
        <f>IF(X86&lt;=1," ",10)</f>
        <v xml:space="preserve"> </v>
      </c>
      <c r="Z86" s="35"/>
      <c r="AA86" s="35"/>
      <c r="AB86" s="35" t="str">
        <f>IF(AA86&lt;=1," ",10)</f>
        <v xml:space="preserve"> </v>
      </c>
      <c r="AC86" s="35"/>
      <c r="AD86" s="36">
        <f>SUM(F86:AC86)</f>
        <v>149</v>
      </c>
      <c r="AE86" s="37">
        <f>MIN(F86,I86,L86,O86,R86,U86,X86)</f>
        <v>0</v>
      </c>
      <c r="AF86" s="37">
        <f>SUM(AD86-AE86)</f>
        <v>149</v>
      </c>
    </row>
    <row r="87" spans="1:32" x14ac:dyDescent="0.25">
      <c r="A87" s="40">
        <v>81</v>
      </c>
      <c r="B87" s="28" t="s">
        <v>115</v>
      </c>
      <c r="C87" s="29">
        <f>VLOOKUP(D87,'[1]Tabelen masters'!I$6:J86,2,FALSE)</f>
        <v>0.27500000000000002</v>
      </c>
      <c r="D87" s="30">
        <v>8</v>
      </c>
      <c r="E87" s="29">
        <f>D87/30</f>
        <v>0.26666666666666666</v>
      </c>
      <c r="F87" s="31">
        <v>0</v>
      </c>
      <c r="G87" s="32" t="str">
        <f>IF(F87&lt;=1," ",10)</f>
        <v xml:space="preserve"> </v>
      </c>
      <c r="H87" s="39"/>
      <c r="I87" s="31"/>
      <c r="J87" s="34" t="str">
        <f>IF(I87&lt;=1," ",10)</f>
        <v xml:space="preserve"> </v>
      </c>
      <c r="K87" s="31"/>
      <c r="L87" s="31"/>
      <c r="M87" s="32" t="str">
        <f>IF(L87&lt;=1," ",10)</f>
        <v xml:space="preserve"> </v>
      </c>
      <c r="N87" s="35"/>
      <c r="O87" s="31">
        <v>56</v>
      </c>
      <c r="P87" s="32">
        <f>IF(O87&lt;=1," ",10)</f>
        <v>10</v>
      </c>
      <c r="Q87" s="35"/>
      <c r="R87" s="31">
        <v>37</v>
      </c>
      <c r="S87" s="32">
        <f>IF(R87&lt;=1," ",10)</f>
        <v>10</v>
      </c>
      <c r="T87" s="35"/>
      <c r="U87" s="31">
        <v>25</v>
      </c>
      <c r="V87" s="32">
        <f>IF(U87&lt;=1," ",10)</f>
        <v>10</v>
      </c>
      <c r="W87" s="35"/>
      <c r="X87" s="31"/>
      <c r="Y87" s="35" t="str">
        <f>IF(X87&lt;=1," ",10)</f>
        <v xml:space="preserve"> </v>
      </c>
      <c r="Z87" s="35"/>
      <c r="AA87" s="35"/>
      <c r="AB87" s="35" t="str">
        <f>IF(AA87&lt;=1," ",10)</f>
        <v xml:space="preserve"> </v>
      </c>
      <c r="AC87" s="35"/>
      <c r="AD87" s="36">
        <f>SUM(F87:AC87)</f>
        <v>148</v>
      </c>
      <c r="AE87" s="37">
        <f>MIN(F87,I87,L87,O87,R87,U87,X87)</f>
        <v>0</v>
      </c>
      <c r="AF87" s="37">
        <f>SUM(AD87-AE87)</f>
        <v>148</v>
      </c>
    </row>
    <row r="88" spans="1:32" x14ac:dyDescent="0.25">
      <c r="A88" s="38">
        <v>82</v>
      </c>
      <c r="B88" s="28" t="s">
        <v>116</v>
      </c>
      <c r="C88" s="29">
        <f>VLOOKUP(D88,'[1]Tabelen masters'!I$6:J126,2,FALSE)</f>
        <v>0.35</v>
      </c>
      <c r="D88" s="30">
        <v>10</v>
      </c>
      <c r="E88" s="29">
        <f>D88/30</f>
        <v>0.33333333333333331</v>
      </c>
      <c r="F88" s="31">
        <v>0</v>
      </c>
      <c r="G88" s="32" t="str">
        <f>IF(F88&lt;=1," ",10)</f>
        <v xml:space="preserve"> </v>
      </c>
      <c r="H88" s="39"/>
      <c r="I88" s="31"/>
      <c r="J88" s="34" t="str">
        <f>IF(I88&lt;=1," ",10)</f>
        <v xml:space="preserve"> </v>
      </c>
      <c r="K88" s="31"/>
      <c r="L88" s="31">
        <v>116</v>
      </c>
      <c r="M88" s="32">
        <f>IF(L88&lt;=1," ",10)</f>
        <v>10</v>
      </c>
      <c r="N88" s="35">
        <v>20</v>
      </c>
      <c r="O88" s="31"/>
      <c r="P88" s="32" t="str">
        <f>IF(O88&lt;=1," ",10)</f>
        <v xml:space="preserve"> </v>
      </c>
      <c r="Q88" s="35"/>
      <c r="R88" s="31"/>
      <c r="S88" s="32" t="str">
        <f>IF(R88&lt;=1," ",10)</f>
        <v xml:space="preserve"> </v>
      </c>
      <c r="T88" s="35"/>
      <c r="U88" s="31"/>
      <c r="V88" s="32" t="str">
        <f>IF(U88&lt;=1," ",10)</f>
        <v xml:space="preserve"> </v>
      </c>
      <c r="W88" s="35"/>
      <c r="X88" s="31"/>
      <c r="Y88" s="35" t="str">
        <f>IF(X88&lt;=1," ",10)</f>
        <v xml:space="preserve"> </v>
      </c>
      <c r="Z88" s="35"/>
      <c r="AA88" s="35"/>
      <c r="AB88" s="35" t="str">
        <f>IF(AA88&lt;=1," ",10)</f>
        <v xml:space="preserve"> </v>
      </c>
      <c r="AC88" s="35"/>
      <c r="AD88" s="36">
        <f>SUM(F88:AC88)</f>
        <v>146</v>
      </c>
      <c r="AE88" s="37">
        <f>MIN(F88,I88,L88,O88,R88,U88,X88)</f>
        <v>0</v>
      </c>
      <c r="AF88" s="37">
        <f>SUM(AD88-AE88)</f>
        <v>146</v>
      </c>
    </row>
    <row r="89" spans="1:32" x14ac:dyDescent="0.25">
      <c r="A89" s="40">
        <v>83</v>
      </c>
      <c r="B89" s="28" t="s">
        <v>117</v>
      </c>
      <c r="C89" s="29">
        <f>VLOOKUP(D89,'[1]Tabelen masters'!I$6:J257,2,FALSE)</f>
        <v>0.317</v>
      </c>
      <c r="D89" s="30">
        <v>9</v>
      </c>
      <c r="E89" s="29">
        <f>D89/30</f>
        <v>0.3</v>
      </c>
      <c r="F89" s="31">
        <v>0</v>
      </c>
      <c r="G89" s="32" t="str">
        <f>IF(F89&lt;=1," ",10)</f>
        <v xml:space="preserve"> </v>
      </c>
      <c r="H89" s="39"/>
      <c r="I89" s="31"/>
      <c r="J89" s="34" t="str">
        <f>IF(I89&lt;=1," ",10)</f>
        <v xml:space="preserve"> </v>
      </c>
      <c r="K89" s="31"/>
      <c r="L89" s="31"/>
      <c r="M89" s="32" t="str">
        <f>IF(L89&lt;=1," ",10)</f>
        <v xml:space="preserve"> </v>
      </c>
      <c r="N89" s="35"/>
      <c r="O89" s="31"/>
      <c r="P89" s="32" t="str">
        <f>IF(O89&lt;=1," ",10)</f>
        <v xml:space="preserve"> </v>
      </c>
      <c r="Q89" s="35"/>
      <c r="R89" s="31"/>
      <c r="S89" s="32" t="str">
        <f>IF(R89&lt;=1," ",10)</f>
        <v xml:space="preserve"> </v>
      </c>
      <c r="T89" s="35"/>
      <c r="U89" s="31"/>
      <c r="V89" s="32" t="str">
        <f>IF(U89&lt;=1," ",10)</f>
        <v xml:space="preserve"> </v>
      </c>
      <c r="W89" s="35"/>
      <c r="X89" s="31"/>
      <c r="Y89" s="35" t="str">
        <f>IF(X89&lt;=1," ",10)</f>
        <v xml:space="preserve"> </v>
      </c>
      <c r="Z89" s="35"/>
      <c r="AA89" s="35">
        <v>116</v>
      </c>
      <c r="AB89" s="35">
        <f>IF(AA89&lt;=1," ",10)</f>
        <v>10</v>
      </c>
      <c r="AC89" s="35">
        <v>20</v>
      </c>
      <c r="AD89" s="36">
        <f>SUM(F89:AC89)</f>
        <v>146</v>
      </c>
      <c r="AE89" s="37">
        <f>MIN(F89,I89,L89,O89,R89,U89,X89)</f>
        <v>0</v>
      </c>
      <c r="AF89" s="37">
        <f>SUM(AD89-AE89)</f>
        <v>146</v>
      </c>
    </row>
    <row r="90" spans="1:32" x14ac:dyDescent="0.25">
      <c r="A90" s="38">
        <v>84</v>
      </c>
      <c r="B90" s="28" t="s">
        <v>118</v>
      </c>
      <c r="C90" s="29">
        <f>VLOOKUP(D90,'[1]Tabelen masters'!I$6:J258,2,FALSE)</f>
        <v>0.317</v>
      </c>
      <c r="D90" s="30">
        <v>9</v>
      </c>
      <c r="E90" s="29">
        <f>D90/30</f>
        <v>0.3</v>
      </c>
      <c r="F90" s="31">
        <v>0</v>
      </c>
      <c r="G90" s="32" t="str">
        <f>IF(F90&lt;=1," ",10)</f>
        <v xml:space="preserve"> </v>
      </c>
      <c r="H90" s="39"/>
      <c r="I90" s="31"/>
      <c r="J90" s="34" t="str">
        <f>IF(I90&lt;=1," ",10)</f>
        <v xml:space="preserve"> </v>
      </c>
      <c r="K90" s="31"/>
      <c r="L90" s="31"/>
      <c r="M90" s="32" t="str">
        <f>IF(L90&lt;=1," ",10)</f>
        <v xml:space="preserve"> </v>
      </c>
      <c r="N90" s="35"/>
      <c r="O90" s="31"/>
      <c r="P90" s="32" t="str">
        <f>IF(O90&lt;=1," ",10)</f>
        <v xml:space="preserve"> </v>
      </c>
      <c r="Q90" s="35"/>
      <c r="R90" s="31"/>
      <c r="S90" s="32" t="str">
        <f>IF(R90&lt;=1," ",10)</f>
        <v xml:space="preserve"> </v>
      </c>
      <c r="T90" s="35"/>
      <c r="U90" s="31"/>
      <c r="V90" s="32" t="str">
        <f>IF(U90&lt;=1," ",10)</f>
        <v xml:space="preserve"> </v>
      </c>
      <c r="W90" s="35"/>
      <c r="X90" s="31"/>
      <c r="Y90" s="35" t="str">
        <f>IF(X90&lt;=1," ",10)</f>
        <v xml:space="preserve"> </v>
      </c>
      <c r="Z90" s="35"/>
      <c r="AA90" s="35">
        <v>116</v>
      </c>
      <c r="AB90" s="35">
        <f>IF(AA90&lt;=1," ",10)</f>
        <v>10</v>
      </c>
      <c r="AC90" s="35">
        <v>18</v>
      </c>
      <c r="AD90" s="36">
        <f>SUM(F90:AC90)</f>
        <v>144</v>
      </c>
      <c r="AE90" s="37">
        <f>MIN(F90,I90,L90,O90,R90,U90,X90)</f>
        <v>0</v>
      </c>
      <c r="AF90" s="37">
        <f>SUM(AD90-AE90)</f>
        <v>144</v>
      </c>
    </row>
    <row r="91" spans="1:32" x14ac:dyDescent="0.25">
      <c r="A91" s="40">
        <v>85</v>
      </c>
      <c r="B91" s="28" t="s">
        <v>119</v>
      </c>
      <c r="C91" s="29">
        <f>VLOOKUP(D91,'[1]Tabelen masters'!I$6:J80,2,FALSE)</f>
        <v>0.35</v>
      </c>
      <c r="D91" s="30">
        <v>10</v>
      </c>
      <c r="E91" s="29">
        <f>D91/30</f>
        <v>0.33333333333333331</v>
      </c>
      <c r="F91" s="31">
        <v>0</v>
      </c>
      <c r="G91" s="32" t="str">
        <f>IF(F91&lt;=1," ",10)</f>
        <v xml:space="preserve"> </v>
      </c>
      <c r="H91" s="39"/>
      <c r="I91" s="31"/>
      <c r="J91" s="34" t="str">
        <f>IF(I91&lt;=1," ",10)</f>
        <v xml:space="preserve"> </v>
      </c>
      <c r="K91" s="31"/>
      <c r="L91" s="31"/>
      <c r="M91" s="32" t="str">
        <f>IF(L91&lt;=1," ",10)</f>
        <v xml:space="preserve"> </v>
      </c>
      <c r="N91" s="35"/>
      <c r="O91" s="31">
        <v>122</v>
      </c>
      <c r="P91" s="32">
        <f>IF(O91&lt;=1," ",10)</f>
        <v>10</v>
      </c>
      <c r="Q91" s="35">
        <v>11</v>
      </c>
      <c r="R91" s="31"/>
      <c r="S91" s="32" t="str">
        <f>IF(R91&lt;=1," ",10)</f>
        <v xml:space="preserve"> </v>
      </c>
      <c r="T91" s="35"/>
      <c r="U91" s="31"/>
      <c r="V91" s="32" t="str">
        <f>IF(U91&lt;=1," ",10)</f>
        <v xml:space="preserve"> </v>
      </c>
      <c r="W91" s="35"/>
      <c r="X91" s="31"/>
      <c r="Y91" s="35" t="str">
        <f>IF(X91&lt;=1," ",10)</f>
        <v xml:space="preserve"> </v>
      </c>
      <c r="Z91" s="35"/>
      <c r="AA91" s="35"/>
      <c r="AB91" s="35" t="str">
        <f>IF(AA91&lt;=1," ",10)</f>
        <v xml:space="preserve"> </v>
      </c>
      <c r="AC91" s="35"/>
      <c r="AD91" s="36">
        <f>SUM(F91:AC91)</f>
        <v>143</v>
      </c>
      <c r="AE91" s="37">
        <f>MIN(F91,I91,L91,O91,R91,U91,X91)</f>
        <v>0</v>
      </c>
      <c r="AF91" s="37">
        <f>SUM(AD91-AE91)</f>
        <v>143</v>
      </c>
    </row>
    <row r="92" spans="1:32" x14ac:dyDescent="0.25">
      <c r="A92" s="38">
        <v>86</v>
      </c>
      <c r="B92" s="28" t="s">
        <v>120</v>
      </c>
      <c r="C92" s="29">
        <f>VLOOKUP(D92,'[1]Tabelen masters'!I$6:J111,2,FALSE)</f>
        <v>0.27500000000000002</v>
      </c>
      <c r="D92" s="30">
        <v>8</v>
      </c>
      <c r="E92" s="29">
        <f>D92/30</f>
        <v>0.26666666666666666</v>
      </c>
      <c r="F92" s="31">
        <v>0</v>
      </c>
      <c r="G92" s="32" t="str">
        <f>IF(F92&lt;=1," ",10)</f>
        <v xml:space="preserve"> </v>
      </c>
      <c r="H92" s="39"/>
      <c r="I92" s="31"/>
      <c r="J92" s="34" t="str">
        <f>IF(I92&lt;=1," ",10)</f>
        <v xml:space="preserve"> </v>
      </c>
      <c r="K92" s="31"/>
      <c r="L92" s="31"/>
      <c r="M92" s="32" t="str">
        <f>IF(L92&lt;=1," ",10)</f>
        <v xml:space="preserve"> </v>
      </c>
      <c r="N92" s="35"/>
      <c r="O92" s="31"/>
      <c r="P92" s="32" t="str">
        <f>IF(O92&lt;=1," ",10)</f>
        <v xml:space="preserve"> </v>
      </c>
      <c r="Q92" s="35"/>
      <c r="R92" s="31">
        <v>66</v>
      </c>
      <c r="S92" s="32">
        <f>IF(R92&lt;=1," ",10)</f>
        <v>10</v>
      </c>
      <c r="T92" s="35"/>
      <c r="U92" s="31"/>
      <c r="V92" s="32" t="str">
        <f>IF(U92&lt;=1," ",10)</f>
        <v xml:space="preserve"> </v>
      </c>
      <c r="W92" s="35"/>
      <c r="X92" s="31">
        <v>56</v>
      </c>
      <c r="Y92" s="35">
        <f>IF(X92&lt;=1," ",10)</f>
        <v>10</v>
      </c>
      <c r="Z92" s="35"/>
      <c r="AA92" s="35"/>
      <c r="AB92" s="35" t="str">
        <f>IF(AA92&lt;=1," ",10)</f>
        <v xml:space="preserve"> </v>
      </c>
      <c r="AC92" s="35"/>
      <c r="AD92" s="36">
        <f>SUM(F92:AC92)</f>
        <v>142</v>
      </c>
      <c r="AE92" s="37">
        <f>MIN(F92,I92,L92,O92,R92,U92,X92)</f>
        <v>0</v>
      </c>
      <c r="AF92" s="37">
        <f>SUM(AD92-AE92)</f>
        <v>142</v>
      </c>
    </row>
    <row r="93" spans="1:32" x14ac:dyDescent="0.25">
      <c r="A93" s="40">
        <v>87</v>
      </c>
      <c r="B93" s="28" t="s">
        <v>121</v>
      </c>
      <c r="C93" s="29">
        <f>VLOOKUP(D93,'[1]Tabelen masters'!I$6:J83,2,FALSE)</f>
        <v>0.27500000000000002</v>
      </c>
      <c r="D93" s="30">
        <v>8</v>
      </c>
      <c r="E93" s="29">
        <f>D93/30</f>
        <v>0.26666666666666666</v>
      </c>
      <c r="F93" s="31">
        <v>0</v>
      </c>
      <c r="G93" s="32" t="str">
        <f>IF(F93&lt;=1," ",10)</f>
        <v xml:space="preserve"> </v>
      </c>
      <c r="H93" s="39"/>
      <c r="I93" s="31"/>
      <c r="J93" s="34" t="str">
        <f>IF(I93&lt;=1," ",10)</f>
        <v xml:space="preserve"> </v>
      </c>
      <c r="K93" s="31"/>
      <c r="L93" s="31"/>
      <c r="M93" s="32" t="str">
        <f>IF(L93&lt;=1," ",10)</f>
        <v xml:space="preserve"> </v>
      </c>
      <c r="N93" s="35"/>
      <c r="O93" s="31">
        <v>55</v>
      </c>
      <c r="P93" s="32">
        <f>IF(O93&lt;=1," ",10)</f>
        <v>10</v>
      </c>
      <c r="Q93" s="35"/>
      <c r="R93" s="31">
        <v>56</v>
      </c>
      <c r="S93" s="32">
        <f>IF(R93&lt;=1," ",10)</f>
        <v>10</v>
      </c>
      <c r="T93" s="35"/>
      <c r="U93" s="31"/>
      <c r="V93" s="32" t="str">
        <f>IF(U93&lt;=1," ",10)</f>
        <v xml:space="preserve"> </v>
      </c>
      <c r="W93" s="35"/>
      <c r="X93" s="31"/>
      <c r="Y93" s="35" t="str">
        <f>IF(X93&lt;=1," ",10)</f>
        <v xml:space="preserve"> </v>
      </c>
      <c r="Z93" s="35"/>
      <c r="AA93" s="35"/>
      <c r="AB93" s="35" t="str">
        <f>IF(AA93&lt;=1," ",10)</f>
        <v xml:space="preserve"> </v>
      </c>
      <c r="AC93" s="35"/>
      <c r="AD93" s="36">
        <f>SUM(F93:AC93)</f>
        <v>131</v>
      </c>
      <c r="AE93" s="37">
        <f>MIN(F93,I93,L93,O93,R93,U93,X93)</f>
        <v>0</v>
      </c>
      <c r="AF93" s="37">
        <f>SUM(AD93-AE93)</f>
        <v>131</v>
      </c>
    </row>
    <row r="94" spans="1:32" x14ac:dyDescent="0.25">
      <c r="A94" s="38">
        <v>88</v>
      </c>
      <c r="B94" s="57" t="s">
        <v>122</v>
      </c>
      <c r="C94" s="29">
        <f>VLOOKUP(D94,'[1]Tabelen masters'!I$6:J84,2,FALSE)</f>
        <v>0.45</v>
      </c>
      <c r="D94" s="30">
        <v>13</v>
      </c>
      <c r="E94" s="29">
        <f>D94/30</f>
        <v>0.43333333333333335</v>
      </c>
      <c r="F94" s="31">
        <v>0</v>
      </c>
      <c r="G94" s="32" t="str">
        <f>IF(F94&lt;=1," ",10)</f>
        <v xml:space="preserve"> </v>
      </c>
      <c r="H94" s="39"/>
      <c r="I94" s="31"/>
      <c r="J94" s="34" t="str">
        <f>IF(I94&lt;=1," ",10)</f>
        <v xml:space="preserve"> </v>
      </c>
      <c r="K94" s="31"/>
      <c r="L94" s="31"/>
      <c r="M94" s="32" t="str">
        <f>IF(L94&lt;=1," ",10)</f>
        <v xml:space="preserve"> </v>
      </c>
      <c r="N94" s="35"/>
      <c r="O94" s="31">
        <v>115</v>
      </c>
      <c r="P94" s="32">
        <f>IF(O94&lt;=1," ",10)</f>
        <v>10</v>
      </c>
      <c r="Q94" s="35"/>
      <c r="R94" s="31"/>
      <c r="S94" s="32" t="str">
        <f>IF(R94&lt;=1," ",10)</f>
        <v xml:space="preserve"> </v>
      </c>
      <c r="T94" s="35"/>
      <c r="U94" s="31"/>
      <c r="V94" s="32" t="str">
        <f>IF(U94&lt;=1," ",10)</f>
        <v xml:space="preserve"> </v>
      </c>
      <c r="W94" s="35"/>
      <c r="X94" s="31"/>
      <c r="Y94" s="35" t="str">
        <f>IF(X94&lt;=1," ",10)</f>
        <v xml:space="preserve"> </v>
      </c>
      <c r="Z94" s="35"/>
      <c r="AA94" s="35"/>
      <c r="AB94" s="35" t="str">
        <f>IF(AA94&lt;=1," ",10)</f>
        <v xml:space="preserve"> </v>
      </c>
      <c r="AC94" s="35"/>
      <c r="AD94" s="36">
        <f>SUM(F94:AC94)</f>
        <v>125</v>
      </c>
      <c r="AE94" s="37">
        <f>MIN(F94,I94,L94,O94,R94,U94,X94)</f>
        <v>0</v>
      </c>
      <c r="AF94" s="37">
        <f>SUM(AD94-AE94)</f>
        <v>125</v>
      </c>
    </row>
    <row r="95" spans="1:32" x14ac:dyDescent="0.25">
      <c r="A95" s="40">
        <v>89</v>
      </c>
      <c r="B95" s="28" t="s">
        <v>123</v>
      </c>
      <c r="C95" s="29">
        <f>VLOOKUP(D95,'[1]Tabelen masters'!I$6:J259,2,FALSE)</f>
        <v>0.317</v>
      </c>
      <c r="D95" s="30">
        <v>9</v>
      </c>
      <c r="E95" s="29">
        <f>D95/30</f>
        <v>0.3</v>
      </c>
      <c r="F95" s="31">
        <v>0</v>
      </c>
      <c r="G95" s="32" t="str">
        <f>IF(F95&lt;=1," ",10)</f>
        <v xml:space="preserve"> </v>
      </c>
      <c r="H95" s="39"/>
      <c r="I95" s="31"/>
      <c r="J95" s="34" t="str">
        <f>IF(I95&lt;=1," ",10)</f>
        <v xml:space="preserve"> </v>
      </c>
      <c r="K95" s="31"/>
      <c r="L95" s="31"/>
      <c r="M95" s="32" t="str">
        <f>IF(L95&lt;=1," ",10)</f>
        <v xml:space="preserve"> </v>
      </c>
      <c r="N95" s="35"/>
      <c r="O95" s="31"/>
      <c r="P95" s="32" t="str">
        <f>IF(O95&lt;=1," ",10)</f>
        <v xml:space="preserve"> </v>
      </c>
      <c r="Q95" s="35"/>
      <c r="R95" s="31"/>
      <c r="S95" s="32" t="str">
        <f>IF(R95&lt;=1," ",10)</f>
        <v xml:space="preserve"> </v>
      </c>
      <c r="T95" s="35"/>
      <c r="U95" s="31"/>
      <c r="V95" s="32" t="str">
        <f>IF(U95&lt;=1," ",10)</f>
        <v xml:space="preserve"> </v>
      </c>
      <c r="W95" s="35"/>
      <c r="X95" s="31"/>
      <c r="Y95" s="35" t="str">
        <f>IF(X95&lt;=1," ",10)</f>
        <v xml:space="preserve"> </v>
      </c>
      <c r="Z95" s="35"/>
      <c r="AA95" s="35">
        <v>111</v>
      </c>
      <c r="AB95" s="35">
        <f>IF(AA95&lt;=1," ",10)</f>
        <v>10</v>
      </c>
      <c r="AC95" s="35"/>
      <c r="AD95" s="36">
        <f>SUM(F95:AC95)</f>
        <v>121</v>
      </c>
      <c r="AE95" s="37">
        <f>MIN(F95,I95,L95,O95,R95,U95,X95)</f>
        <v>0</v>
      </c>
      <c r="AF95" s="37">
        <f>SUM(AD95-AE95)</f>
        <v>121</v>
      </c>
    </row>
    <row r="96" spans="1:32" x14ac:dyDescent="0.25">
      <c r="A96" s="38">
        <v>90</v>
      </c>
      <c r="B96" s="28" t="s">
        <v>124</v>
      </c>
      <c r="C96" s="29">
        <f>VLOOKUP(D96,'[1]Tabelen masters'!I$6:J186,2,FALSE)</f>
        <v>0.41699999999999998</v>
      </c>
      <c r="D96" s="30">
        <v>12</v>
      </c>
      <c r="E96" s="29">
        <f>D96/30</f>
        <v>0.4</v>
      </c>
      <c r="F96" s="31">
        <v>0</v>
      </c>
      <c r="G96" s="32" t="str">
        <f>IF(F96&lt;=1," ",10)</f>
        <v xml:space="preserve"> </v>
      </c>
      <c r="H96" s="39"/>
      <c r="I96" s="31"/>
      <c r="J96" s="34" t="str">
        <f>IF(I96&lt;=1," ",10)</f>
        <v xml:space="preserve"> </v>
      </c>
      <c r="K96" s="31"/>
      <c r="L96" s="31"/>
      <c r="M96" s="32" t="str">
        <f>IF(L96&lt;=1," ",10)</f>
        <v xml:space="preserve"> </v>
      </c>
      <c r="N96" s="35"/>
      <c r="O96" s="31"/>
      <c r="P96" s="32" t="str">
        <f>IF(O96&lt;=1," ",10)</f>
        <v xml:space="preserve"> </v>
      </c>
      <c r="Q96" s="35"/>
      <c r="R96" s="31"/>
      <c r="S96" s="32" t="str">
        <f>IF(R96&lt;=1," ",10)</f>
        <v xml:space="preserve"> </v>
      </c>
      <c r="T96" s="35"/>
      <c r="U96" s="31">
        <v>100</v>
      </c>
      <c r="V96" s="32">
        <f>IF(U96&lt;=1," ",10)</f>
        <v>10</v>
      </c>
      <c r="W96" s="35"/>
      <c r="X96" s="31"/>
      <c r="Y96" s="35" t="str">
        <f>IF(X96&lt;=1," ",10)</f>
        <v xml:space="preserve"> </v>
      </c>
      <c r="Z96" s="35"/>
      <c r="AA96" s="35"/>
      <c r="AB96" s="35" t="str">
        <f>IF(AA96&lt;=1," ",10)</f>
        <v xml:space="preserve"> </v>
      </c>
      <c r="AC96" s="35"/>
      <c r="AD96" s="36">
        <f>SUM(F96:AC96)</f>
        <v>110</v>
      </c>
      <c r="AE96" s="37">
        <f>MIN(F96,I96,L96,O96,R96,U96,X96)</f>
        <v>0</v>
      </c>
      <c r="AF96" s="37">
        <f>SUM(AD96-AE96)</f>
        <v>110</v>
      </c>
    </row>
    <row r="97" spans="1:32" x14ac:dyDescent="0.25">
      <c r="A97" s="40">
        <v>91</v>
      </c>
      <c r="B97" s="28" t="s">
        <v>125</v>
      </c>
      <c r="C97" s="29">
        <f>VLOOKUP(D97,'[1]Tabelen masters'!I$6:J240,2,FALSE)</f>
        <v>0.317</v>
      </c>
      <c r="D97" s="30">
        <v>9</v>
      </c>
      <c r="E97" s="29">
        <f>D97/30</f>
        <v>0.3</v>
      </c>
      <c r="F97" s="31">
        <v>0</v>
      </c>
      <c r="G97" s="32" t="str">
        <f>IF(F97&lt;=1," ",10)</f>
        <v xml:space="preserve"> </v>
      </c>
      <c r="H97" s="39"/>
      <c r="I97" s="31"/>
      <c r="J97" s="34" t="str">
        <f>IF(I97&lt;=1," ",10)</f>
        <v xml:space="preserve"> </v>
      </c>
      <c r="K97" s="31"/>
      <c r="L97" s="31"/>
      <c r="M97" s="32" t="str">
        <f>IF(L97&lt;=1," ",10)</f>
        <v xml:space="preserve"> </v>
      </c>
      <c r="N97" s="35"/>
      <c r="O97" s="31"/>
      <c r="P97" s="32" t="str">
        <f>IF(O97&lt;=1," ",10)</f>
        <v xml:space="preserve"> </v>
      </c>
      <c r="Q97" s="35"/>
      <c r="R97" s="31"/>
      <c r="S97" s="32" t="str">
        <f>IF(R97&lt;=1," ",10)</f>
        <v xml:space="preserve"> </v>
      </c>
      <c r="T97" s="35"/>
      <c r="U97" s="31">
        <v>100</v>
      </c>
      <c r="V97" s="32">
        <f>IF(U97&lt;=1," ",10)</f>
        <v>10</v>
      </c>
      <c r="W97" s="35"/>
      <c r="X97" s="31"/>
      <c r="Y97" s="35" t="str">
        <f>IF(X97&lt;=1," ",10)</f>
        <v xml:space="preserve"> </v>
      </c>
      <c r="Z97" s="35"/>
      <c r="AA97" s="35"/>
      <c r="AB97" s="35" t="str">
        <f>IF(AA97&lt;=1," ",10)</f>
        <v xml:space="preserve"> </v>
      </c>
      <c r="AC97" s="35"/>
      <c r="AD97" s="36">
        <f>SUM(F97:AC97)</f>
        <v>110</v>
      </c>
      <c r="AE97" s="37">
        <f>MIN(F97,I97,L97,O97,R97,U97,X97)</f>
        <v>0</v>
      </c>
      <c r="AF97" s="37">
        <f>SUM(AD97-AE97)</f>
        <v>110</v>
      </c>
    </row>
    <row r="98" spans="1:32" x14ac:dyDescent="0.25">
      <c r="A98" s="38">
        <v>92</v>
      </c>
      <c r="B98" s="28" t="s">
        <v>126</v>
      </c>
      <c r="C98" s="29">
        <f>VLOOKUP(D98,'[1]Tabelen masters'!I$6:J90,2,FALSE)</f>
        <v>0.41699999999999998</v>
      </c>
      <c r="D98" s="30">
        <v>12</v>
      </c>
      <c r="E98" s="29">
        <f>D98/30</f>
        <v>0.4</v>
      </c>
      <c r="F98" s="31">
        <v>0</v>
      </c>
      <c r="G98" s="32" t="str">
        <f>IF(F98&lt;=1," ",10)</f>
        <v xml:space="preserve"> </v>
      </c>
      <c r="H98" s="39"/>
      <c r="I98" s="31"/>
      <c r="J98" s="34" t="str">
        <f>IF(I98&lt;=1," ",10)</f>
        <v xml:space="preserve"> </v>
      </c>
      <c r="K98" s="31"/>
      <c r="L98" s="31"/>
      <c r="M98" s="32" t="str">
        <f>IF(L98&lt;=1," ",10)</f>
        <v xml:space="preserve"> </v>
      </c>
      <c r="N98" s="35"/>
      <c r="O98" s="31">
        <v>95</v>
      </c>
      <c r="P98" s="32">
        <f>IF(O98&lt;=1," ",10)</f>
        <v>10</v>
      </c>
      <c r="Q98" s="35"/>
      <c r="R98" s="31"/>
      <c r="S98" s="32" t="str">
        <f>IF(R98&lt;=1," ",10)</f>
        <v xml:space="preserve"> </v>
      </c>
      <c r="T98" s="35"/>
      <c r="U98" s="31"/>
      <c r="V98" s="32" t="str">
        <f>IF(U98&lt;=1," ",10)</f>
        <v xml:space="preserve"> </v>
      </c>
      <c r="W98" s="35"/>
      <c r="X98" s="31"/>
      <c r="Y98" s="35" t="str">
        <f>IF(X98&lt;=1," ",10)</f>
        <v xml:space="preserve"> </v>
      </c>
      <c r="Z98" s="35"/>
      <c r="AA98" s="35"/>
      <c r="AB98" s="35" t="str">
        <f>IF(AA98&lt;=1," ",10)</f>
        <v xml:space="preserve"> </v>
      </c>
      <c r="AC98" s="35"/>
      <c r="AD98" s="36">
        <f>SUM(F98:AC98)</f>
        <v>105</v>
      </c>
      <c r="AE98" s="37">
        <f>MIN(F98,I98,L98,O98,R98,U98,X98)</f>
        <v>0</v>
      </c>
      <c r="AF98" s="37">
        <f>SUM(AD98-AE98)</f>
        <v>105</v>
      </c>
    </row>
    <row r="99" spans="1:32" x14ac:dyDescent="0.25">
      <c r="A99" s="40">
        <v>93</v>
      </c>
      <c r="B99" s="28" t="s">
        <v>127</v>
      </c>
      <c r="C99" s="29">
        <f>VLOOKUP(D99,'[1]Tabelen masters'!I$6:J91,2,FALSE)</f>
        <v>0.317</v>
      </c>
      <c r="D99" s="30">
        <v>9</v>
      </c>
      <c r="E99" s="29">
        <f>D99/30</f>
        <v>0.3</v>
      </c>
      <c r="F99" s="31">
        <v>0</v>
      </c>
      <c r="G99" s="32" t="str">
        <f>IF(F99&lt;=1," ",10)</f>
        <v xml:space="preserve"> </v>
      </c>
      <c r="H99" s="39"/>
      <c r="I99" s="31"/>
      <c r="J99" s="34" t="str">
        <f>IF(I99&lt;=1," ",10)</f>
        <v xml:space="preserve"> </v>
      </c>
      <c r="K99" s="31"/>
      <c r="L99" s="31"/>
      <c r="M99" s="32" t="str">
        <f>IF(L99&lt;=1," ",10)</f>
        <v xml:space="preserve"> </v>
      </c>
      <c r="N99" s="35"/>
      <c r="O99" s="31">
        <v>94</v>
      </c>
      <c r="P99" s="32">
        <f>IF(O99&lt;=1," ",10)</f>
        <v>10</v>
      </c>
      <c r="Q99" s="35"/>
      <c r="R99" s="31"/>
      <c r="S99" s="32" t="str">
        <f>IF(R99&lt;=1," ",10)</f>
        <v xml:space="preserve"> </v>
      </c>
      <c r="T99" s="35"/>
      <c r="U99" s="31"/>
      <c r="V99" s="32" t="str">
        <f>IF(U99&lt;=1," ",10)</f>
        <v xml:space="preserve"> </v>
      </c>
      <c r="W99" s="35"/>
      <c r="X99" s="31"/>
      <c r="Y99" s="35" t="str">
        <f>IF(X99&lt;=1," ",10)</f>
        <v xml:space="preserve"> </v>
      </c>
      <c r="Z99" s="35"/>
      <c r="AA99" s="35"/>
      <c r="AB99" s="35" t="str">
        <f>IF(AA99&lt;=1," ",10)</f>
        <v xml:space="preserve"> </v>
      </c>
      <c r="AC99" s="35"/>
      <c r="AD99" s="36">
        <f>SUM(F99:AC99)</f>
        <v>104</v>
      </c>
      <c r="AE99" s="37">
        <f>MIN(F99,I99,L99,O99,R99,U99,X99)</f>
        <v>0</v>
      </c>
      <c r="AF99" s="37">
        <f>SUM(AD99-AE99)</f>
        <v>104</v>
      </c>
    </row>
    <row r="100" spans="1:32" x14ac:dyDescent="0.25">
      <c r="A100" s="38">
        <v>94</v>
      </c>
      <c r="B100" s="28" t="s">
        <v>128</v>
      </c>
      <c r="C100" s="29">
        <f>VLOOKUP(D100,'[1]Tabelen masters'!I$6:J92,2,FALSE)</f>
        <v>0.27500000000000002</v>
      </c>
      <c r="D100" s="30">
        <v>8</v>
      </c>
      <c r="E100" s="29">
        <f>D100/30</f>
        <v>0.26666666666666666</v>
      </c>
      <c r="F100" s="31">
        <v>0</v>
      </c>
      <c r="G100" s="32" t="str">
        <f>IF(F100&lt;=1," ",10)</f>
        <v xml:space="preserve"> </v>
      </c>
      <c r="H100" s="39"/>
      <c r="I100" s="31"/>
      <c r="J100" s="34" t="str">
        <f>IF(I100&lt;=1," ",10)</f>
        <v xml:space="preserve"> </v>
      </c>
      <c r="K100" s="31"/>
      <c r="L100" s="31"/>
      <c r="M100" s="32" t="str">
        <f>IF(L100&lt;=1," ",10)</f>
        <v xml:space="preserve"> </v>
      </c>
      <c r="N100" s="35"/>
      <c r="O100" s="31">
        <v>93</v>
      </c>
      <c r="P100" s="32">
        <f>IF(O100&lt;=1," ",10)</f>
        <v>10</v>
      </c>
      <c r="Q100" s="35"/>
      <c r="R100" s="31"/>
      <c r="S100" s="32" t="str">
        <f>IF(R100&lt;=1," ",10)</f>
        <v xml:space="preserve"> </v>
      </c>
      <c r="T100" s="35"/>
      <c r="U100" s="31"/>
      <c r="V100" s="32" t="str">
        <f>IF(U100&lt;=1," ",10)</f>
        <v xml:space="preserve"> </v>
      </c>
      <c r="W100" s="35"/>
      <c r="X100" s="31"/>
      <c r="Y100" s="35" t="str">
        <f>IF(X100&lt;=1," ",10)</f>
        <v xml:space="preserve"> </v>
      </c>
      <c r="Z100" s="35"/>
      <c r="AA100" s="35"/>
      <c r="AB100" s="35" t="str">
        <f>IF(AA100&lt;=1," ",10)</f>
        <v xml:space="preserve"> </v>
      </c>
      <c r="AC100" s="35"/>
      <c r="AD100" s="36">
        <f>SUM(F100:AC100)</f>
        <v>103</v>
      </c>
      <c r="AE100" s="37">
        <f>MIN(F100,I100,L100,O100,R100,U100,X100)</f>
        <v>0</v>
      </c>
      <c r="AF100" s="37">
        <f>SUM(AD100-AE100)</f>
        <v>103</v>
      </c>
    </row>
    <row r="101" spans="1:32" x14ac:dyDescent="0.25">
      <c r="A101" s="40">
        <v>95</v>
      </c>
      <c r="B101" s="41" t="s">
        <v>129</v>
      </c>
      <c r="C101" s="29">
        <f>VLOOKUP(D101,'[1]Tabelen masters'!I$6:J206,2,FALSE)</f>
        <v>0.35</v>
      </c>
      <c r="D101" s="30">
        <v>10</v>
      </c>
      <c r="E101" s="29">
        <f>D101/30</f>
        <v>0.33333333333333331</v>
      </c>
      <c r="F101" s="31">
        <v>0</v>
      </c>
      <c r="G101" s="32" t="str">
        <f>IF(F101&lt;=1," ",10)</f>
        <v xml:space="preserve"> </v>
      </c>
      <c r="H101" s="39"/>
      <c r="I101" s="31"/>
      <c r="J101" s="34" t="str">
        <f>IF(I101&lt;=1," ",10)</f>
        <v xml:space="preserve"> </v>
      </c>
      <c r="K101" s="31"/>
      <c r="L101" s="31"/>
      <c r="M101" s="32" t="str">
        <f>IF(L101&lt;=1," ",10)</f>
        <v xml:space="preserve"> </v>
      </c>
      <c r="N101" s="35"/>
      <c r="O101" s="31"/>
      <c r="P101" s="32" t="str">
        <f>IF(O101&lt;=1," ",10)</f>
        <v xml:space="preserve"> </v>
      </c>
      <c r="Q101" s="35"/>
      <c r="R101" s="31"/>
      <c r="S101" s="32" t="str">
        <f>IF(R101&lt;=1," ",10)</f>
        <v xml:space="preserve"> </v>
      </c>
      <c r="T101" s="35"/>
      <c r="U101" s="31"/>
      <c r="V101" s="32" t="str">
        <f>IF(U101&lt;=1," ",10)</f>
        <v xml:space="preserve"> </v>
      </c>
      <c r="W101" s="35"/>
      <c r="X101" s="31">
        <v>90</v>
      </c>
      <c r="Y101" s="35">
        <f>IF(X101&lt;=1," ",10)</f>
        <v>10</v>
      </c>
      <c r="Z101" s="35"/>
      <c r="AA101" s="35"/>
      <c r="AB101" s="35" t="str">
        <f>IF(AA101&lt;=1," ",10)</f>
        <v xml:space="preserve"> </v>
      </c>
      <c r="AC101" s="35"/>
      <c r="AD101" s="36">
        <f>SUM(F101:AC101)</f>
        <v>100</v>
      </c>
      <c r="AE101" s="37">
        <f>MIN(F101,I101,L101,O101,R101,U101,X101)</f>
        <v>0</v>
      </c>
      <c r="AF101" s="37">
        <f>SUM(AD101-AE101)</f>
        <v>100</v>
      </c>
    </row>
    <row r="102" spans="1:32" x14ac:dyDescent="0.25">
      <c r="A102" s="38">
        <v>96</v>
      </c>
      <c r="B102" s="41" t="s">
        <v>130</v>
      </c>
      <c r="C102" s="29">
        <f>VLOOKUP(D102,'[1]Tabelen masters'!I$6:J234,2,FALSE)</f>
        <v>0.27500000000000002</v>
      </c>
      <c r="D102" s="30">
        <v>8</v>
      </c>
      <c r="E102" s="29">
        <f>D102/30</f>
        <v>0.26666666666666666</v>
      </c>
      <c r="F102" s="31">
        <v>0</v>
      </c>
      <c r="G102" s="32" t="str">
        <f>IF(F102&lt;=1," ",10)</f>
        <v xml:space="preserve"> </v>
      </c>
      <c r="H102" s="39"/>
      <c r="I102" s="31"/>
      <c r="J102" s="34" t="str">
        <f>IF(I102&lt;=1," ",10)</f>
        <v xml:space="preserve"> </v>
      </c>
      <c r="K102" s="31"/>
      <c r="L102" s="31">
        <v>43</v>
      </c>
      <c r="M102" s="32">
        <f>IF(L102&lt;=1," ",10)</f>
        <v>10</v>
      </c>
      <c r="N102" s="35"/>
      <c r="O102" s="31"/>
      <c r="P102" s="32" t="str">
        <f>IF(O102&lt;=1," ",10)</f>
        <v xml:space="preserve"> </v>
      </c>
      <c r="Q102" s="35"/>
      <c r="R102" s="31"/>
      <c r="S102" s="32" t="str">
        <f>IF(R102&lt;=1," ",10)</f>
        <v xml:space="preserve"> </v>
      </c>
      <c r="T102" s="35"/>
      <c r="U102" s="31"/>
      <c r="V102" s="32" t="str">
        <f>IF(U102&lt;=1," ",10)</f>
        <v xml:space="preserve"> </v>
      </c>
      <c r="W102" s="35"/>
      <c r="X102" s="31"/>
      <c r="Y102" s="35" t="str">
        <f>IF(X102&lt;=1," ",10)</f>
        <v xml:space="preserve"> </v>
      </c>
      <c r="Z102" s="35"/>
      <c r="AA102" s="35">
        <v>37</v>
      </c>
      <c r="AB102" s="35">
        <f>IF(AA102&lt;=1," ",10)</f>
        <v>10</v>
      </c>
      <c r="AC102" s="35"/>
      <c r="AD102" s="36">
        <f>SUM(F102:AC102)</f>
        <v>100</v>
      </c>
      <c r="AE102" s="37">
        <f>MIN(F102,I102,L102,O102,R102,U102,X102)</f>
        <v>0</v>
      </c>
      <c r="AF102" s="37">
        <f>SUM(AD102-AE102)</f>
        <v>100</v>
      </c>
    </row>
    <row r="103" spans="1:32" x14ac:dyDescent="0.25">
      <c r="A103" s="40">
        <v>97</v>
      </c>
      <c r="B103" s="28" t="s">
        <v>131</v>
      </c>
      <c r="C103" s="29">
        <f>VLOOKUP(D103,'[1]Tabelen masters'!I$6:J163,2,FALSE)</f>
        <v>0.35</v>
      </c>
      <c r="D103" s="30">
        <v>10</v>
      </c>
      <c r="E103" s="29">
        <f>D103/30</f>
        <v>0.33333333333333331</v>
      </c>
      <c r="F103" s="31">
        <v>0</v>
      </c>
      <c r="G103" s="32" t="str">
        <f>IF(F103&lt;=1," ",10)</f>
        <v xml:space="preserve"> </v>
      </c>
      <c r="H103" s="39"/>
      <c r="I103" s="31"/>
      <c r="J103" s="34" t="str">
        <f>IF(I103&lt;=1," ",10)</f>
        <v xml:space="preserve"> </v>
      </c>
      <c r="K103" s="31"/>
      <c r="L103" s="31"/>
      <c r="M103" s="32" t="str">
        <f>IF(L103&lt;=1," ",10)</f>
        <v xml:space="preserve"> </v>
      </c>
      <c r="N103" s="35"/>
      <c r="O103" s="31"/>
      <c r="P103" s="32" t="str">
        <f>IF(O103&lt;=1," ",10)</f>
        <v xml:space="preserve"> </v>
      </c>
      <c r="Q103" s="35"/>
      <c r="R103" s="31"/>
      <c r="S103" s="32" t="str">
        <f>IF(R103&lt;=1," ",10)</f>
        <v xml:space="preserve"> </v>
      </c>
      <c r="T103" s="35"/>
      <c r="U103" s="31">
        <v>85</v>
      </c>
      <c r="V103" s="32">
        <f>IF(U103&lt;=1," ",10)</f>
        <v>10</v>
      </c>
      <c r="W103" s="35"/>
      <c r="X103" s="31"/>
      <c r="Y103" s="35" t="str">
        <f>IF(X103&lt;=1," ",10)</f>
        <v xml:space="preserve"> </v>
      </c>
      <c r="Z103" s="35"/>
      <c r="AA103" s="35"/>
      <c r="AB103" s="35" t="str">
        <f>IF(AA103&lt;=1," ",10)</f>
        <v xml:space="preserve"> </v>
      </c>
      <c r="AC103" s="35"/>
      <c r="AD103" s="36">
        <f>SUM(F103:AC103)</f>
        <v>95</v>
      </c>
      <c r="AE103" s="37">
        <f>MIN(F103,I103,L103,O103,R103,U103,X103)</f>
        <v>0</v>
      </c>
      <c r="AF103" s="37">
        <f>SUM(AD103-AE103)</f>
        <v>95</v>
      </c>
    </row>
    <row r="104" spans="1:32" x14ac:dyDescent="0.25">
      <c r="A104" s="38">
        <v>98</v>
      </c>
      <c r="B104" s="43" t="s">
        <v>132</v>
      </c>
      <c r="C104" s="29">
        <f>VLOOKUP(D104,'[1]Tabelen masters'!I$6:J96,2,FALSE)</f>
        <v>0.45</v>
      </c>
      <c r="D104" s="30">
        <v>13</v>
      </c>
      <c r="E104" s="29">
        <f>D104/30</f>
        <v>0.43333333333333335</v>
      </c>
      <c r="F104" s="31">
        <v>84</v>
      </c>
      <c r="G104" s="32">
        <f>IF(F104&lt;=1," ",10)</f>
        <v>10</v>
      </c>
      <c r="H104" s="39"/>
      <c r="I104" s="31"/>
      <c r="J104" s="34" t="str">
        <f>IF(I104&lt;=1," ",10)</f>
        <v xml:space="preserve"> </v>
      </c>
      <c r="K104" s="31"/>
      <c r="L104" s="31"/>
      <c r="M104" s="32" t="str">
        <f>IF(L104&lt;=1," ",10)</f>
        <v xml:space="preserve"> </v>
      </c>
      <c r="N104" s="35"/>
      <c r="O104" s="31">
        <v>0</v>
      </c>
      <c r="P104" s="32" t="str">
        <f>IF(O104&lt;=1," ",10)</f>
        <v xml:space="preserve"> </v>
      </c>
      <c r="Q104" s="35"/>
      <c r="R104" s="31"/>
      <c r="S104" s="32" t="str">
        <f>IF(R104&lt;=1," ",10)</f>
        <v xml:space="preserve"> </v>
      </c>
      <c r="T104" s="35"/>
      <c r="U104" s="31"/>
      <c r="V104" s="32" t="str">
        <f>IF(U104&lt;=1," ",10)</f>
        <v xml:space="preserve"> </v>
      </c>
      <c r="W104" s="35"/>
      <c r="X104" s="31"/>
      <c r="Y104" s="35" t="str">
        <f>IF(X104&lt;=1," ",10)</f>
        <v xml:space="preserve"> </v>
      </c>
      <c r="Z104" s="35"/>
      <c r="AA104" s="35"/>
      <c r="AB104" s="35" t="str">
        <f>IF(AA104&lt;=1," ",10)</f>
        <v xml:space="preserve"> </v>
      </c>
      <c r="AC104" s="35"/>
      <c r="AD104" s="36">
        <f>SUM(F104:AC104)</f>
        <v>94</v>
      </c>
      <c r="AE104" s="37">
        <f>MIN(F104,I104,L104,O104,R104,U104,X104)</f>
        <v>0</v>
      </c>
      <c r="AF104" s="37">
        <f>SUM(AD104-AE104)</f>
        <v>94</v>
      </c>
    </row>
    <row r="105" spans="1:32" x14ac:dyDescent="0.25">
      <c r="A105" s="40">
        <v>99</v>
      </c>
      <c r="B105" s="28" t="s">
        <v>133</v>
      </c>
      <c r="C105" s="29">
        <f>VLOOKUP(D105,'[1]Tabelen masters'!I$6:J260,2,FALSE)</f>
        <v>0.27500000000000002</v>
      </c>
      <c r="D105" s="30">
        <v>8</v>
      </c>
      <c r="E105" s="29">
        <f>D105/30</f>
        <v>0.26666666666666666</v>
      </c>
      <c r="F105" s="31">
        <v>0</v>
      </c>
      <c r="G105" s="32" t="str">
        <f>IF(F105&lt;=1," ",10)</f>
        <v xml:space="preserve"> </v>
      </c>
      <c r="H105" s="39"/>
      <c r="I105" s="31"/>
      <c r="J105" s="34" t="str">
        <f>IF(I105&lt;=1," ",10)</f>
        <v xml:space="preserve"> </v>
      </c>
      <c r="K105" s="31"/>
      <c r="L105" s="31"/>
      <c r="M105" s="32" t="str">
        <f>IF(L105&lt;=1," ",10)</f>
        <v xml:space="preserve"> </v>
      </c>
      <c r="N105" s="35"/>
      <c r="O105" s="31"/>
      <c r="P105" s="32" t="str">
        <f>IF(O105&lt;=1," ",10)</f>
        <v xml:space="preserve"> </v>
      </c>
      <c r="Q105" s="35"/>
      <c r="R105" s="31"/>
      <c r="S105" s="32" t="str">
        <f>IF(R105&lt;=1," ",10)</f>
        <v xml:space="preserve"> </v>
      </c>
      <c r="T105" s="35"/>
      <c r="U105" s="31"/>
      <c r="V105" s="32" t="str">
        <f>IF(U105&lt;=1," ",10)</f>
        <v xml:space="preserve"> </v>
      </c>
      <c r="W105" s="35"/>
      <c r="X105" s="31"/>
      <c r="Y105" s="35" t="str">
        <f>IF(X105&lt;=1," ",10)</f>
        <v xml:space="preserve"> </v>
      </c>
      <c r="Z105" s="35"/>
      <c r="AA105" s="35">
        <v>77</v>
      </c>
      <c r="AB105" s="35">
        <f>IF(AA105&lt;=1," ",10)</f>
        <v>10</v>
      </c>
      <c r="AC105" s="35"/>
      <c r="AD105" s="36">
        <f>SUM(F105:AC105)</f>
        <v>87</v>
      </c>
      <c r="AE105" s="37">
        <f>MIN(F105,I105,L105,O105,R105,U105,X105)</f>
        <v>0</v>
      </c>
      <c r="AF105" s="37">
        <f>SUM(AD105-AE105)</f>
        <v>87</v>
      </c>
    </row>
    <row r="106" spans="1:32" x14ac:dyDescent="0.25">
      <c r="A106" s="38">
        <v>100</v>
      </c>
      <c r="B106" s="28" t="s">
        <v>134</v>
      </c>
      <c r="C106" s="29">
        <f>VLOOKUP(D106,'[1]Tabelen masters'!I$6:J104,2,FALSE)</f>
        <v>0.35</v>
      </c>
      <c r="D106" s="30">
        <v>10</v>
      </c>
      <c r="E106" s="29">
        <f>D106/30</f>
        <v>0.33333333333333331</v>
      </c>
      <c r="F106" s="31">
        <v>77</v>
      </c>
      <c r="G106" s="32">
        <f>IF(F106&lt;=1," ",10)</f>
        <v>10</v>
      </c>
      <c r="H106" s="39"/>
      <c r="I106" s="31"/>
      <c r="J106" s="34" t="str">
        <f>IF(I106&lt;=1," ",10)</f>
        <v xml:space="preserve"> </v>
      </c>
      <c r="K106" s="31"/>
      <c r="L106" s="31"/>
      <c r="M106" s="32" t="str">
        <f>IF(L106&lt;=1," ",10)</f>
        <v xml:space="preserve"> </v>
      </c>
      <c r="N106" s="35"/>
      <c r="O106" s="31">
        <v>0</v>
      </c>
      <c r="P106" s="32" t="str">
        <f>IF(O106&lt;=1," ",10)</f>
        <v xml:space="preserve"> </v>
      </c>
      <c r="Q106" s="35"/>
      <c r="R106" s="31"/>
      <c r="S106" s="32" t="str">
        <f>IF(R106&lt;=1," ",10)</f>
        <v xml:space="preserve"> </v>
      </c>
      <c r="T106" s="35"/>
      <c r="U106" s="31"/>
      <c r="V106" s="32" t="str">
        <f>IF(U106&lt;=1," ",10)</f>
        <v xml:space="preserve"> </v>
      </c>
      <c r="W106" s="35"/>
      <c r="X106" s="31"/>
      <c r="Y106" s="35" t="str">
        <f>IF(X106&lt;=1," ",10)</f>
        <v xml:space="preserve"> </v>
      </c>
      <c r="Z106" s="35"/>
      <c r="AA106" s="35"/>
      <c r="AB106" s="35" t="str">
        <f>IF(AA106&lt;=1," ",10)</f>
        <v xml:space="preserve"> </v>
      </c>
      <c r="AC106" s="35"/>
      <c r="AD106" s="36">
        <f>SUM(F106:AC106)</f>
        <v>87</v>
      </c>
      <c r="AE106" s="37">
        <f>MIN(F106,I106,L106,O106,R106,U106,X106)</f>
        <v>0</v>
      </c>
      <c r="AF106" s="37">
        <f>SUM(AD106-AE106)</f>
        <v>87</v>
      </c>
    </row>
    <row r="107" spans="1:32" x14ac:dyDescent="0.25">
      <c r="A107" s="40">
        <v>101</v>
      </c>
      <c r="B107" s="28" t="s">
        <v>135</v>
      </c>
      <c r="C107" s="29">
        <f>VLOOKUP(D107,'[1]Tabelen masters'!I$6:J105,2,FALSE)</f>
        <v>0.27500000000000002</v>
      </c>
      <c r="D107" s="30">
        <v>8</v>
      </c>
      <c r="E107" s="29">
        <f>D107/30</f>
        <v>0.26666666666666666</v>
      </c>
      <c r="F107" s="31">
        <v>75</v>
      </c>
      <c r="G107" s="32">
        <f>IF(F107&lt;=1," ",10)</f>
        <v>10</v>
      </c>
      <c r="H107" s="39"/>
      <c r="I107" s="31"/>
      <c r="J107" s="34" t="str">
        <f>IF(I107&lt;=1," ",10)</f>
        <v xml:space="preserve"> </v>
      </c>
      <c r="K107" s="31"/>
      <c r="L107" s="31"/>
      <c r="M107" s="32" t="str">
        <f>IF(L107&lt;=1," ",10)</f>
        <v xml:space="preserve"> </v>
      </c>
      <c r="N107" s="35"/>
      <c r="O107" s="31">
        <v>0</v>
      </c>
      <c r="P107" s="32" t="str">
        <f>IF(O107&lt;=1," ",10)</f>
        <v xml:space="preserve"> </v>
      </c>
      <c r="Q107" s="35"/>
      <c r="R107" s="31"/>
      <c r="S107" s="32" t="str">
        <f>IF(R107&lt;=1," ",10)</f>
        <v xml:space="preserve"> </v>
      </c>
      <c r="T107" s="35"/>
      <c r="U107" s="31"/>
      <c r="V107" s="32" t="str">
        <f>IF(U107&lt;=1," ",10)</f>
        <v xml:space="preserve"> </v>
      </c>
      <c r="W107" s="35"/>
      <c r="X107" s="31"/>
      <c r="Y107" s="35" t="str">
        <f>IF(X107&lt;=1," ",10)</f>
        <v xml:space="preserve"> </v>
      </c>
      <c r="Z107" s="35"/>
      <c r="AA107" s="35"/>
      <c r="AB107" s="35" t="str">
        <f>IF(AA107&lt;=1," ",10)</f>
        <v xml:space="preserve"> </v>
      </c>
      <c r="AC107" s="35"/>
      <c r="AD107" s="36">
        <f>SUM(F107:AC107)</f>
        <v>85</v>
      </c>
      <c r="AE107" s="37">
        <f>MIN(F107,I107,L107,O107,R107,U107,X107)</f>
        <v>0</v>
      </c>
      <c r="AF107" s="37">
        <f>SUM(AD107-AE107)</f>
        <v>85</v>
      </c>
    </row>
    <row r="108" spans="1:32" x14ac:dyDescent="0.25">
      <c r="A108" s="38">
        <v>102</v>
      </c>
      <c r="B108" s="28" t="s">
        <v>136</v>
      </c>
      <c r="C108" s="29">
        <f>VLOOKUP(D108,'[1]Tabelen masters'!I$6:J106,2,FALSE)</f>
        <v>0.27500000000000002</v>
      </c>
      <c r="D108" s="30">
        <v>8</v>
      </c>
      <c r="E108" s="29">
        <f>D108/30</f>
        <v>0.26666666666666666</v>
      </c>
      <c r="F108" s="31">
        <v>0</v>
      </c>
      <c r="G108" s="32" t="str">
        <f>IF(F108&lt;=1," ",10)</f>
        <v xml:space="preserve"> </v>
      </c>
      <c r="H108" s="39"/>
      <c r="I108" s="31"/>
      <c r="J108" s="34" t="str">
        <f>IF(I108&lt;=1," ",10)</f>
        <v xml:space="preserve"> </v>
      </c>
      <c r="K108" s="31"/>
      <c r="L108" s="31"/>
      <c r="M108" s="32" t="str">
        <f>IF(L108&lt;=1," ",10)</f>
        <v xml:space="preserve"> </v>
      </c>
      <c r="N108" s="35"/>
      <c r="O108" s="31">
        <v>75</v>
      </c>
      <c r="P108" s="32">
        <f>IF(O108&lt;=1," ",10)</f>
        <v>10</v>
      </c>
      <c r="Q108" s="35"/>
      <c r="R108" s="31"/>
      <c r="S108" s="32" t="str">
        <f>IF(R108&lt;=1," ",10)</f>
        <v xml:space="preserve"> </v>
      </c>
      <c r="T108" s="35"/>
      <c r="U108" s="31"/>
      <c r="V108" s="32" t="str">
        <f>IF(U108&lt;=1," ",10)</f>
        <v xml:space="preserve"> </v>
      </c>
      <c r="W108" s="35"/>
      <c r="X108" s="31"/>
      <c r="Y108" s="35" t="str">
        <f>IF(X108&lt;=1," ",10)</f>
        <v xml:space="preserve"> </v>
      </c>
      <c r="Z108" s="35"/>
      <c r="AA108" s="35"/>
      <c r="AB108" s="35" t="str">
        <f>IF(AA108&lt;=1," ",10)</f>
        <v xml:space="preserve"> </v>
      </c>
      <c r="AC108" s="35"/>
      <c r="AD108" s="36">
        <f>SUM(F108:AC108)</f>
        <v>85</v>
      </c>
      <c r="AE108" s="37">
        <f>MIN(F108,I108,L108,O108,R108,U108,X108)</f>
        <v>0</v>
      </c>
      <c r="AF108" s="37">
        <f>SUM(AD108-AE108)</f>
        <v>85</v>
      </c>
    </row>
    <row r="109" spans="1:32" x14ac:dyDescent="0.25">
      <c r="A109" s="40">
        <v>103</v>
      </c>
      <c r="B109" s="54" t="s">
        <v>137</v>
      </c>
      <c r="C109" s="29">
        <f>VLOOKUP(D109,'[1]Tabelen masters'!I$6:J107,2,FALSE)</f>
        <v>0.27500000000000002</v>
      </c>
      <c r="D109" s="30">
        <v>8</v>
      </c>
      <c r="E109" s="29">
        <f>D109/30</f>
        <v>0.26666666666666666</v>
      </c>
      <c r="F109" s="31">
        <v>72</v>
      </c>
      <c r="G109" s="32">
        <f>IF(F109&lt;=1," ",10)</f>
        <v>10</v>
      </c>
      <c r="H109" s="39"/>
      <c r="I109" s="31"/>
      <c r="J109" s="34" t="str">
        <f>IF(I109&lt;=1," ",10)</f>
        <v xml:space="preserve"> </v>
      </c>
      <c r="K109" s="31"/>
      <c r="L109" s="31"/>
      <c r="M109" s="32" t="str">
        <f>IF(L109&lt;=1," ",10)</f>
        <v xml:space="preserve"> </v>
      </c>
      <c r="N109" s="35"/>
      <c r="O109" s="31">
        <v>0</v>
      </c>
      <c r="P109" s="32" t="str">
        <f>IF(O109&lt;=1," ",10)</f>
        <v xml:space="preserve"> </v>
      </c>
      <c r="Q109" s="35"/>
      <c r="R109" s="31"/>
      <c r="S109" s="32" t="str">
        <f>IF(R109&lt;=1," ",10)</f>
        <v xml:space="preserve"> </v>
      </c>
      <c r="T109" s="35"/>
      <c r="U109" s="31"/>
      <c r="V109" s="32" t="str">
        <f>IF(U109&lt;=1," ",10)</f>
        <v xml:space="preserve"> </v>
      </c>
      <c r="W109" s="35"/>
      <c r="X109" s="31"/>
      <c r="Y109" s="35" t="str">
        <f>IF(X109&lt;=1," ",10)</f>
        <v xml:space="preserve"> </v>
      </c>
      <c r="Z109" s="35"/>
      <c r="AA109" s="35"/>
      <c r="AB109" s="35" t="str">
        <f>IF(AA109&lt;=1," ",10)</f>
        <v xml:space="preserve"> </v>
      </c>
      <c r="AC109" s="35"/>
      <c r="AD109" s="36">
        <f>SUM(F109:AC109)</f>
        <v>82</v>
      </c>
      <c r="AE109" s="37">
        <f>MIN(F109,I109,L109,O109,R109,U109,X109)</f>
        <v>0</v>
      </c>
      <c r="AF109" s="37">
        <f>SUM(AD109-AE109)</f>
        <v>82</v>
      </c>
    </row>
    <row r="110" spans="1:32" x14ac:dyDescent="0.25">
      <c r="A110" s="38">
        <v>104</v>
      </c>
      <c r="B110" s="28" t="s">
        <v>138</v>
      </c>
      <c r="C110" s="29">
        <f>VLOOKUP(D110,'[1]Tabelen masters'!I$6:J142,2,FALSE)</f>
        <v>0.27500000000000002</v>
      </c>
      <c r="D110" s="30">
        <v>8</v>
      </c>
      <c r="E110" s="29">
        <f>D110/30</f>
        <v>0.26666666666666666</v>
      </c>
      <c r="F110" s="31">
        <v>0</v>
      </c>
      <c r="G110" s="32" t="str">
        <f>IF(F110&lt;=1," ",10)</f>
        <v xml:space="preserve"> </v>
      </c>
      <c r="H110" s="39"/>
      <c r="I110" s="31"/>
      <c r="J110" s="34" t="str">
        <f>IF(I110&lt;=1," ",10)</f>
        <v xml:space="preserve"> </v>
      </c>
      <c r="K110" s="31"/>
      <c r="L110" s="31">
        <v>72</v>
      </c>
      <c r="M110" s="32">
        <f>IF(L110&lt;=1," ",10)</f>
        <v>10</v>
      </c>
      <c r="N110" s="35"/>
      <c r="O110" s="31"/>
      <c r="P110" s="32" t="str">
        <f>IF(O110&lt;=1," ",10)</f>
        <v xml:space="preserve"> </v>
      </c>
      <c r="Q110" s="35"/>
      <c r="R110" s="31"/>
      <c r="S110" s="32" t="str">
        <f>IF(R110&lt;=1," ",10)</f>
        <v xml:space="preserve"> </v>
      </c>
      <c r="T110" s="35"/>
      <c r="U110" s="31"/>
      <c r="V110" s="32" t="str">
        <f>IF(U110&lt;=1," ",10)</f>
        <v xml:space="preserve"> </v>
      </c>
      <c r="W110" s="35"/>
      <c r="X110" s="31"/>
      <c r="Y110" s="35" t="str">
        <f>IF(X110&lt;=1," ",10)</f>
        <v xml:space="preserve"> </v>
      </c>
      <c r="Z110" s="35"/>
      <c r="AA110" s="35"/>
      <c r="AB110" s="35" t="str">
        <f>IF(AA110&lt;=1," ",10)</f>
        <v xml:space="preserve"> </v>
      </c>
      <c r="AC110" s="35"/>
      <c r="AD110" s="36">
        <f>SUM(F110:AC110)</f>
        <v>82</v>
      </c>
      <c r="AE110" s="37">
        <f>MIN(F110,I110,L110,O110,R110,U110,X110)</f>
        <v>0</v>
      </c>
      <c r="AF110" s="37">
        <f>SUM(AD110-AE110)</f>
        <v>82</v>
      </c>
    </row>
    <row r="111" spans="1:32" x14ac:dyDescent="0.25">
      <c r="A111" s="40">
        <v>105</v>
      </c>
      <c r="B111" s="28" t="s">
        <v>139</v>
      </c>
      <c r="C111" s="29">
        <f>VLOOKUP(D111,'[1]Tabelen masters'!I$6:J261,2,FALSE)</f>
        <v>0.27500000000000002</v>
      </c>
      <c r="D111" s="30">
        <v>8</v>
      </c>
      <c r="E111" s="29">
        <f>D111/30</f>
        <v>0.26666666666666666</v>
      </c>
      <c r="F111" s="31">
        <v>0</v>
      </c>
      <c r="G111" s="32" t="str">
        <f>IF(F111&lt;=1," ",10)</f>
        <v xml:space="preserve"> </v>
      </c>
      <c r="H111" s="39"/>
      <c r="I111" s="31"/>
      <c r="J111" s="34" t="str">
        <f>IF(I111&lt;=1," ",10)</f>
        <v xml:space="preserve"> </v>
      </c>
      <c r="K111" s="31"/>
      <c r="L111" s="31"/>
      <c r="M111" s="32" t="str">
        <f>IF(L111&lt;=1," ",10)</f>
        <v xml:space="preserve"> </v>
      </c>
      <c r="N111" s="35"/>
      <c r="O111" s="31"/>
      <c r="P111" s="32" t="str">
        <f>IF(O111&lt;=1," ",10)</f>
        <v xml:space="preserve"> </v>
      </c>
      <c r="Q111" s="35"/>
      <c r="R111" s="31"/>
      <c r="S111" s="32" t="str">
        <f>IF(R111&lt;=1," ",10)</f>
        <v xml:space="preserve"> </v>
      </c>
      <c r="T111" s="35"/>
      <c r="U111" s="31"/>
      <c r="V111" s="32" t="str">
        <f>IF(U111&lt;=1," ",10)</f>
        <v xml:space="preserve"> </v>
      </c>
      <c r="W111" s="35"/>
      <c r="X111" s="31"/>
      <c r="Y111" s="35" t="str">
        <f>IF(X111&lt;=1," ",10)</f>
        <v xml:space="preserve"> </v>
      </c>
      <c r="Z111" s="35"/>
      <c r="AA111" s="35">
        <v>72</v>
      </c>
      <c r="AB111" s="35">
        <f>IF(AA111&lt;=1," ",10)</f>
        <v>10</v>
      </c>
      <c r="AC111" s="35"/>
      <c r="AD111" s="36">
        <f>SUM(F111:AC111)</f>
        <v>82</v>
      </c>
      <c r="AE111" s="37">
        <f>MIN(F111,I111,L111,O111,R111,U111,X111)</f>
        <v>0</v>
      </c>
      <c r="AF111" s="37">
        <f>SUM(AD111-AE111)</f>
        <v>82</v>
      </c>
    </row>
    <row r="112" spans="1:32" x14ac:dyDescent="0.25">
      <c r="A112" s="38">
        <v>106</v>
      </c>
      <c r="B112" s="28" t="s">
        <v>140</v>
      </c>
      <c r="C112" s="29">
        <f>VLOOKUP(D112,'[1]Tabelen masters'!I$6:J108,2,FALSE)</f>
        <v>0.27500000000000002</v>
      </c>
      <c r="D112" s="30">
        <v>8</v>
      </c>
      <c r="E112" s="29">
        <f>D112/30</f>
        <v>0.26666666666666666</v>
      </c>
      <c r="F112" s="31">
        <v>72</v>
      </c>
      <c r="G112" s="32">
        <f>IF(F112&lt;=1," ",10)</f>
        <v>10</v>
      </c>
      <c r="H112" s="39"/>
      <c r="I112" s="31"/>
      <c r="J112" s="34" t="str">
        <f>IF(I112&lt;=1," ",10)</f>
        <v xml:space="preserve"> </v>
      </c>
      <c r="K112" s="31"/>
      <c r="L112" s="31"/>
      <c r="M112" s="32" t="str">
        <f>IF(L112&lt;=1," ",10)</f>
        <v xml:space="preserve"> </v>
      </c>
      <c r="N112" s="35"/>
      <c r="O112" s="31">
        <v>0</v>
      </c>
      <c r="P112" s="32" t="str">
        <f>IF(O112&lt;=1," ",10)</f>
        <v xml:space="preserve"> </v>
      </c>
      <c r="Q112" s="35"/>
      <c r="R112" s="31"/>
      <c r="S112" s="32" t="str">
        <f>IF(R112&lt;=1," ",10)</f>
        <v xml:space="preserve"> </v>
      </c>
      <c r="T112" s="35"/>
      <c r="U112" s="31"/>
      <c r="V112" s="32" t="str">
        <f>IF(U112&lt;=1," ",10)</f>
        <v xml:space="preserve"> </v>
      </c>
      <c r="W112" s="35"/>
      <c r="X112" s="31"/>
      <c r="Y112" s="35" t="str">
        <f>IF(X112&lt;=1," ",10)</f>
        <v xml:space="preserve"> </v>
      </c>
      <c r="Z112" s="35"/>
      <c r="AA112" s="35"/>
      <c r="AB112" s="35" t="str">
        <f>IF(AA112&lt;=1," ",10)</f>
        <v xml:space="preserve"> </v>
      </c>
      <c r="AC112" s="35"/>
      <c r="AD112" s="36">
        <f>SUM(F112:AC112)</f>
        <v>82</v>
      </c>
      <c r="AE112" s="37">
        <f>MIN(F112,I112,L112,O112,R112,U112,X112)</f>
        <v>0</v>
      </c>
      <c r="AF112" s="37">
        <f>SUM(AD112-AE112)</f>
        <v>82</v>
      </c>
    </row>
    <row r="113" spans="1:32" x14ac:dyDescent="0.25">
      <c r="A113" s="40">
        <v>107</v>
      </c>
      <c r="B113" s="58" t="s">
        <v>141</v>
      </c>
      <c r="C113" s="29">
        <f>VLOOKUP(D113,'[1]Tabelen masters'!I$6:J110,2,FALSE)</f>
        <v>0.27500000000000002</v>
      </c>
      <c r="D113" s="30">
        <v>8</v>
      </c>
      <c r="E113" s="29">
        <f>D113/30</f>
        <v>0.26666666666666666</v>
      </c>
      <c r="F113" s="31">
        <v>68</v>
      </c>
      <c r="G113" s="32">
        <f>IF(F113&lt;=1," ",10)</f>
        <v>10</v>
      </c>
      <c r="H113" s="39"/>
      <c r="I113" s="31"/>
      <c r="J113" s="34" t="str">
        <f>IF(I113&lt;=1," ",10)</f>
        <v xml:space="preserve"> </v>
      </c>
      <c r="K113" s="31"/>
      <c r="L113" s="31"/>
      <c r="M113" s="32" t="str">
        <f>IF(L113&lt;=1," ",10)</f>
        <v xml:space="preserve"> </v>
      </c>
      <c r="N113" s="35"/>
      <c r="O113" s="31">
        <v>0</v>
      </c>
      <c r="P113" s="32" t="str">
        <f>IF(O113&lt;=1," ",10)</f>
        <v xml:space="preserve"> </v>
      </c>
      <c r="Q113" s="35"/>
      <c r="R113" s="31"/>
      <c r="S113" s="32" t="str">
        <f>IF(R113&lt;=1," ",10)</f>
        <v xml:space="preserve"> </v>
      </c>
      <c r="T113" s="35"/>
      <c r="U113" s="31"/>
      <c r="V113" s="32" t="str">
        <f>IF(U113&lt;=1," ",10)</f>
        <v xml:space="preserve"> </v>
      </c>
      <c r="W113" s="35"/>
      <c r="X113" s="31"/>
      <c r="Y113" s="35" t="str">
        <f>IF(X113&lt;=1," ",10)</f>
        <v xml:space="preserve"> </v>
      </c>
      <c r="Z113" s="35"/>
      <c r="AA113" s="35"/>
      <c r="AB113" s="35" t="str">
        <f>IF(AA113&lt;=1," ",10)</f>
        <v xml:space="preserve"> </v>
      </c>
      <c r="AC113" s="35"/>
      <c r="AD113" s="36">
        <f>SUM(F113:AC113)</f>
        <v>78</v>
      </c>
      <c r="AE113" s="37">
        <f>MIN(F113,I113,L113,O113,R113,U113,X113)</f>
        <v>0</v>
      </c>
      <c r="AF113" s="37">
        <f>SUM(AD113-AE113)</f>
        <v>78</v>
      </c>
    </row>
    <row r="114" spans="1:32" x14ac:dyDescent="0.25">
      <c r="A114" s="38">
        <v>108</v>
      </c>
      <c r="B114" s="28" t="s">
        <v>142</v>
      </c>
      <c r="C114" s="29">
        <f>VLOOKUP(D114,'[1]Tabelen masters'!I$6:J114,2,FALSE)</f>
        <v>0.27500000000000002</v>
      </c>
      <c r="D114" s="30">
        <v>8</v>
      </c>
      <c r="E114" s="29">
        <f>D114/30</f>
        <v>0.26666666666666666</v>
      </c>
      <c r="F114" s="31">
        <v>0</v>
      </c>
      <c r="G114" s="32" t="str">
        <f>IF(F114&lt;=1," ",10)</f>
        <v xml:space="preserve"> </v>
      </c>
      <c r="H114" s="39"/>
      <c r="I114" s="31"/>
      <c r="J114" s="34" t="str">
        <f>IF(I114&lt;=1," ",10)</f>
        <v xml:space="preserve"> </v>
      </c>
      <c r="K114" s="31"/>
      <c r="L114" s="31"/>
      <c r="M114" s="32" t="str">
        <f>IF(L114&lt;=1," ",10)</f>
        <v xml:space="preserve"> </v>
      </c>
      <c r="N114" s="35"/>
      <c r="O114" s="31">
        <v>62</v>
      </c>
      <c r="P114" s="32">
        <f>IF(O114&lt;=1," ",10)</f>
        <v>10</v>
      </c>
      <c r="Q114" s="35"/>
      <c r="R114" s="31"/>
      <c r="S114" s="32" t="str">
        <f>IF(R114&lt;=1," ",10)</f>
        <v xml:space="preserve"> </v>
      </c>
      <c r="T114" s="35"/>
      <c r="U114" s="31"/>
      <c r="V114" s="32" t="str">
        <f>IF(U114&lt;=1," ",10)</f>
        <v xml:space="preserve"> </v>
      </c>
      <c r="W114" s="35"/>
      <c r="X114" s="31"/>
      <c r="Y114" s="35" t="str">
        <f>IF(X114&lt;=1," ",10)</f>
        <v xml:space="preserve"> </v>
      </c>
      <c r="Z114" s="35"/>
      <c r="AA114" s="35"/>
      <c r="AB114" s="35" t="str">
        <f>IF(AA114&lt;=1," ",10)</f>
        <v xml:space="preserve"> </v>
      </c>
      <c r="AC114" s="35"/>
      <c r="AD114" s="36">
        <f>SUM(F114:AC114)</f>
        <v>72</v>
      </c>
      <c r="AE114" s="37">
        <f>MIN(F114,I114,L114,O114,R114,U114,X114)</f>
        <v>0</v>
      </c>
      <c r="AF114" s="37">
        <f>SUM(AD114-AE114)</f>
        <v>72</v>
      </c>
    </row>
    <row r="115" spans="1:32" x14ac:dyDescent="0.25">
      <c r="A115" s="40">
        <v>109</v>
      </c>
      <c r="B115" s="28" t="s">
        <v>143</v>
      </c>
      <c r="C115" s="29">
        <f>VLOOKUP(D115,'[1]Tabelen masters'!I$6:J116,2,FALSE)</f>
        <v>0.27500000000000002</v>
      </c>
      <c r="D115" s="30">
        <v>8</v>
      </c>
      <c r="E115" s="29">
        <f>D115/30</f>
        <v>0.26666666666666666</v>
      </c>
      <c r="F115" s="31">
        <v>0</v>
      </c>
      <c r="G115" s="32" t="str">
        <f>IF(F115&lt;=1," ",10)</f>
        <v xml:space="preserve"> </v>
      </c>
      <c r="H115" s="39"/>
      <c r="I115" s="31"/>
      <c r="J115" s="34" t="str">
        <f>IF(I115&lt;=1," ",10)</f>
        <v xml:space="preserve"> </v>
      </c>
      <c r="K115" s="31"/>
      <c r="L115" s="31"/>
      <c r="M115" s="32" t="str">
        <f>IF(L115&lt;=1," ",10)</f>
        <v xml:space="preserve"> </v>
      </c>
      <c r="N115" s="35"/>
      <c r="O115" s="31">
        <v>56</v>
      </c>
      <c r="P115" s="32">
        <f>IF(O115&lt;=1," ",10)</f>
        <v>10</v>
      </c>
      <c r="Q115" s="35"/>
      <c r="R115" s="31"/>
      <c r="S115" s="32" t="str">
        <f>IF(R115&lt;=1," ",10)</f>
        <v xml:space="preserve"> </v>
      </c>
      <c r="T115" s="35"/>
      <c r="U115" s="31"/>
      <c r="V115" s="32" t="str">
        <f>IF(U115&lt;=1," ",10)</f>
        <v xml:space="preserve"> </v>
      </c>
      <c r="W115" s="35"/>
      <c r="X115" s="31"/>
      <c r="Y115" s="35" t="str">
        <f>IF(X115&lt;=1," ",10)</f>
        <v xml:space="preserve"> </v>
      </c>
      <c r="Z115" s="35"/>
      <c r="AA115" s="35"/>
      <c r="AB115" s="35" t="str">
        <f>IF(AA115&lt;=1," ",10)</f>
        <v xml:space="preserve"> </v>
      </c>
      <c r="AC115" s="35"/>
      <c r="AD115" s="36">
        <f>SUM(F115:AC115)</f>
        <v>66</v>
      </c>
      <c r="AE115" s="37">
        <f>MIN(F115,I115,L115,O115,R115,U115,X115)</f>
        <v>0</v>
      </c>
      <c r="AF115" s="37">
        <f>SUM(AD115-AE115)</f>
        <v>66</v>
      </c>
    </row>
    <row r="116" spans="1:32" x14ac:dyDescent="0.25">
      <c r="A116" s="38">
        <v>110</v>
      </c>
      <c r="B116" s="28" t="s">
        <v>144</v>
      </c>
      <c r="C116" s="29">
        <f>VLOOKUP(D116,'[1]Tabelen masters'!I$6:J252,2,FALSE)</f>
        <v>0.27500000000000002</v>
      </c>
      <c r="D116" s="30">
        <v>8</v>
      </c>
      <c r="E116" s="29">
        <f>D116/30</f>
        <v>0.26666666666666666</v>
      </c>
      <c r="F116" s="31">
        <v>0</v>
      </c>
      <c r="G116" s="32" t="str">
        <f>IF(F116&lt;=1," ",10)</f>
        <v xml:space="preserve"> </v>
      </c>
      <c r="H116" s="39"/>
      <c r="I116" s="31">
        <v>56</v>
      </c>
      <c r="J116" s="34">
        <f>IF(I116&lt;=1," ",10)</f>
        <v>10</v>
      </c>
      <c r="K116" s="31"/>
      <c r="L116" s="31"/>
      <c r="M116" s="32" t="str">
        <f>IF(L116&lt;=1," ",10)</f>
        <v xml:space="preserve"> </v>
      </c>
      <c r="N116" s="35"/>
      <c r="O116" s="31"/>
      <c r="P116" s="32" t="str">
        <f>IF(O116&lt;=1," ",10)</f>
        <v xml:space="preserve"> </v>
      </c>
      <c r="Q116" s="35"/>
      <c r="R116" s="31"/>
      <c r="S116" s="32" t="str">
        <f>IF(R116&lt;=1," ",10)</f>
        <v xml:space="preserve"> </v>
      </c>
      <c r="T116" s="35"/>
      <c r="U116" s="31"/>
      <c r="V116" s="32" t="str">
        <f>IF(U116&lt;=1," ",10)</f>
        <v xml:space="preserve"> </v>
      </c>
      <c r="W116" s="35"/>
      <c r="X116" s="31"/>
      <c r="Y116" s="35" t="str">
        <f>IF(X116&lt;=1," ",10)</f>
        <v xml:space="preserve"> </v>
      </c>
      <c r="Z116" s="35"/>
      <c r="AA116" s="35"/>
      <c r="AB116" s="35" t="str">
        <f>IF(AA116&lt;=1," ",10)</f>
        <v xml:space="preserve"> </v>
      </c>
      <c r="AC116" s="35"/>
      <c r="AD116" s="36">
        <f>SUM(F116:AC116)</f>
        <v>66</v>
      </c>
      <c r="AE116" s="37">
        <f>MIN(F116,I116,L116,O116,R116,U116,X116)</f>
        <v>0</v>
      </c>
      <c r="AF116" s="37">
        <f>SUM(AD116-AE116)</f>
        <v>66</v>
      </c>
    </row>
    <row r="117" spans="1:32" x14ac:dyDescent="0.25">
      <c r="A117" s="40">
        <v>111</v>
      </c>
      <c r="B117" s="28" t="s">
        <v>145</v>
      </c>
      <c r="C117" s="29">
        <f>VLOOKUP(D117,'[1]Tabelen masters'!I$6:J117,2,FALSE)</f>
        <v>0.27500000000000002</v>
      </c>
      <c r="D117" s="30">
        <v>8</v>
      </c>
      <c r="E117" s="29">
        <f>D117/30</f>
        <v>0.26666666666666666</v>
      </c>
      <c r="F117" s="31">
        <v>0</v>
      </c>
      <c r="G117" s="32" t="str">
        <f>IF(F117&lt;=1," ",10)</f>
        <v xml:space="preserve"> </v>
      </c>
      <c r="H117" s="39"/>
      <c r="I117" s="31"/>
      <c r="J117" s="34" t="str">
        <f>IF(I117&lt;=1," ",10)</f>
        <v xml:space="preserve"> </v>
      </c>
      <c r="K117" s="31"/>
      <c r="L117" s="31"/>
      <c r="M117" s="32" t="str">
        <f>IF(L117&lt;=1," ",10)</f>
        <v xml:space="preserve"> </v>
      </c>
      <c r="N117" s="35"/>
      <c r="O117" s="31"/>
      <c r="P117" s="32" t="str">
        <f>IF(O117&lt;=1," ",10)</f>
        <v xml:space="preserve"> </v>
      </c>
      <c r="Q117" s="35"/>
      <c r="R117" s="31">
        <v>56</v>
      </c>
      <c r="S117" s="32">
        <f>IF(R117&lt;=1," ",10)</f>
        <v>10</v>
      </c>
      <c r="T117" s="35"/>
      <c r="U117" s="31"/>
      <c r="V117" s="32" t="str">
        <f>IF(U117&lt;=1," ",10)</f>
        <v xml:space="preserve"> </v>
      </c>
      <c r="W117" s="35"/>
      <c r="X117" s="31"/>
      <c r="Y117" s="35" t="str">
        <f>IF(X117&lt;=1," ",10)</f>
        <v xml:space="preserve"> </v>
      </c>
      <c r="Z117" s="35"/>
      <c r="AA117" s="35"/>
      <c r="AB117" s="35" t="str">
        <f>IF(AA117&lt;=1," ",10)</f>
        <v xml:space="preserve"> </v>
      </c>
      <c r="AC117" s="35"/>
      <c r="AD117" s="36">
        <f>SUM(F117:AC117)</f>
        <v>66</v>
      </c>
      <c r="AE117" s="37">
        <f>MIN(F117,I117,L117,O117,R117,U117,X117)</f>
        <v>0</v>
      </c>
      <c r="AF117" s="37">
        <f>SUM(AD117-AE117)</f>
        <v>66</v>
      </c>
    </row>
    <row r="118" spans="1:32" x14ac:dyDescent="0.25">
      <c r="A118" s="38">
        <v>112</v>
      </c>
      <c r="B118" s="28" t="s">
        <v>146</v>
      </c>
      <c r="C118" s="29">
        <f>VLOOKUP(D118,'[1]Tabelen masters'!I$6:J262,2,FALSE)</f>
        <v>0.27500000000000002</v>
      </c>
      <c r="D118" s="30">
        <v>8</v>
      </c>
      <c r="E118" s="29">
        <f>D118/30</f>
        <v>0.26666666666666666</v>
      </c>
      <c r="F118" s="31">
        <v>0</v>
      </c>
      <c r="G118" s="32" t="str">
        <f>IF(F118&lt;=1," ",10)</f>
        <v xml:space="preserve"> </v>
      </c>
      <c r="H118" s="39"/>
      <c r="I118" s="31"/>
      <c r="J118" s="34" t="str">
        <f>IF(I118&lt;=1," ",10)</f>
        <v xml:space="preserve"> </v>
      </c>
      <c r="K118" s="31"/>
      <c r="L118" s="31"/>
      <c r="M118" s="32" t="str">
        <f>IF(L118&lt;=1," ",10)</f>
        <v xml:space="preserve"> </v>
      </c>
      <c r="N118" s="35"/>
      <c r="O118" s="31"/>
      <c r="P118" s="32" t="str">
        <f>IF(O118&lt;=1," ",10)</f>
        <v xml:space="preserve"> </v>
      </c>
      <c r="Q118" s="35"/>
      <c r="R118" s="31"/>
      <c r="S118" s="32" t="str">
        <f>IF(R118&lt;=1," ",10)</f>
        <v xml:space="preserve"> </v>
      </c>
      <c r="T118" s="35"/>
      <c r="U118" s="31"/>
      <c r="V118" s="32" t="str">
        <f>IF(U118&lt;=1," ",10)</f>
        <v xml:space="preserve"> </v>
      </c>
      <c r="W118" s="35"/>
      <c r="X118" s="31"/>
      <c r="Y118" s="35" t="str">
        <f>IF(X118&lt;=1," ",10)</f>
        <v xml:space="preserve"> </v>
      </c>
      <c r="Z118" s="35"/>
      <c r="AA118" s="35">
        <v>55</v>
      </c>
      <c r="AB118" s="35">
        <f>IF(AA118&lt;=1," ",10)</f>
        <v>10</v>
      </c>
      <c r="AC118" s="35"/>
      <c r="AD118" s="36">
        <f>SUM(F118:AC118)</f>
        <v>65</v>
      </c>
      <c r="AE118" s="37">
        <f>MIN(F118,I118,L118,O118,R118,U118,X118)</f>
        <v>0</v>
      </c>
      <c r="AF118" s="37">
        <f>SUM(AD118-AE118)</f>
        <v>65</v>
      </c>
    </row>
    <row r="119" spans="1:32" x14ac:dyDescent="0.25">
      <c r="A119" s="40">
        <v>113</v>
      </c>
      <c r="B119" s="28" t="s">
        <v>147</v>
      </c>
      <c r="C119" s="29">
        <f>VLOOKUP(D119,'[1]Tabelen masters'!I$6:J118,2,FALSE)</f>
        <v>0.27500000000000002</v>
      </c>
      <c r="D119" s="30">
        <v>8</v>
      </c>
      <c r="E119" s="29">
        <f>D119/30</f>
        <v>0.26666666666666666</v>
      </c>
      <c r="F119" s="31">
        <v>55</v>
      </c>
      <c r="G119" s="32">
        <f>IF(F119&lt;=1," ",10)</f>
        <v>10</v>
      </c>
      <c r="H119" s="39"/>
      <c r="I119" s="31"/>
      <c r="J119" s="34" t="str">
        <f>IF(I119&lt;=1," ",10)</f>
        <v xml:space="preserve"> </v>
      </c>
      <c r="K119" s="31"/>
      <c r="L119" s="31"/>
      <c r="M119" s="32" t="str">
        <f>IF(L119&lt;=1," ",10)</f>
        <v xml:space="preserve"> </v>
      </c>
      <c r="N119" s="35"/>
      <c r="O119" s="31">
        <v>0</v>
      </c>
      <c r="P119" s="32" t="str">
        <f>IF(O119&lt;=1," ",10)</f>
        <v xml:space="preserve"> </v>
      </c>
      <c r="Q119" s="35"/>
      <c r="R119" s="31"/>
      <c r="S119" s="32" t="str">
        <f>IF(R119&lt;=1," ",10)</f>
        <v xml:space="preserve"> </v>
      </c>
      <c r="T119" s="35"/>
      <c r="U119" s="31"/>
      <c r="V119" s="32" t="str">
        <f>IF(U119&lt;=1," ",10)</f>
        <v xml:space="preserve"> </v>
      </c>
      <c r="W119" s="35"/>
      <c r="X119" s="31"/>
      <c r="Y119" s="35" t="str">
        <f>IF(X119&lt;=1," ",10)</f>
        <v xml:space="preserve"> </v>
      </c>
      <c r="Z119" s="35"/>
      <c r="AA119" s="35"/>
      <c r="AB119" s="35" t="str">
        <f>IF(AA119&lt;=1," ",10)</f>
        <v xml:space="preserve"> </v>
      </c>
      <c r="AC119" s="35"/>
      <c r="AD119" s="36">
        <f>SUM(F119:AC119)</f>
        <v>65</v>
      </c>
      <c r="AE119" s="37">
        <f>MIN(F119,I119,L119,O119,R119,U119,X119)</f>
        <v>0</v>
      </c>
      <c r="AF119" s="37">
        <f>SUM(AD119-AE119)</f>
        <v>65</v>
      </c>
    </row>
    <row r="120" spans="1:32" x14ac:dyDescent="0.25">
      <c r="A120" s="38">
        <v>114</v>
      </c>
      <c r="B120" s="28" t="s">
        <v>148</v>
      </c>
      <c r="C120" s="29">
        <f>VLOOKUP(D120,'[1]Tabelen masters'!I$6:J119,2,FALSE)</f>
        <v>0.27500000000000002</v>
      </c>
      <c r="D120" s="30">
        <v>8</v>
      </c>
      <c r="E120" s="29">
        <f>D120/30</f>
        <v>0.26666666666666666</v>
      </c>
      <c r="F120" s="31">
        <v>0</v>
      </c>
      <c r="G120" s="32" t="str">
        <f>IF(F120&lt;=1," ",10)</f>
        <v xml:space="preserve"> </v>
      </c>
      <c r="H120" s="39"/>
      <c r="I120" s="31"/>
      <c r="J120" s="34" t="str">
        <f>IF(I120&lt;=1," ",10)</f>
        <v xml:space="preserve"> </v>
      </c>
      <c r="K120" s="31"/>
      <c r="L120" s="31"/>
      <c r="M120" s="32" t="str">
        <f>IF(L120&lt;=1," ",10)</f>
        <v xml:space="preserve"> </v>
      </c>
      <c r="N120" s="35"/>
      <c r="O120" s="31">
        <v>50</v>
      </c>
      <c r="P120" s="32">
        <f>IF(O120&lt;=1," ",10)</f>
        <v>10</v>
      </c>
      <c r="Q120" s="35"/>
      <c r="R120" s="31"/>
      <c r="S120" s="32" t="str">
        <f>IF(R120&lt;=1," ",10)</f>
        <v xml:space="preserve"> </v>
      </c>
      <c r="T120" s="35"/>
      <c r="U120" s="31"/>
      <c r="V120" s="32" t="str">
        <f>IF(U120&lt;=1," ",10)</f>
        <v xml:space="preserve"> </v>
      </c>
      <c r="W120" s="35"/>
      <c r="X120" s="31"/>
      <c r="Y120" s="35" t="str">
        <f>IF(X120&lt;=1," ",10)</f>
        <v xml:space="preserve"> </v>
      </c>
      <c r="Z120" s="35"/>
      <c r="AA120" s="35"/>
      <c r="AB120" s="35" t="str">
        <f>IF(AA120&lt;=1," ",10)</f>
        <v xml:space="preserve"> </v>
      </c>
      <c r="AC120" s="35"/>
      <c r="AD120" s="36">
        <f>SUM(F120:AC120)</f>
        <v>60</v>
      </c>
      <c r="AE120" s="37">
        <f>MIN(F120,I120,L120,O120,R120,U120,X120)</f>
        <v>0</v>
      </c>
      <c r="AF120" s="37">
        <f>SUM(AD120-AE120)</f>
        <v>60</v>
      </c>
    </row>
    <row r="121" spans="1:32" x14ac:dyDescent="0.25">
      <c r="A121" s="40">
        <v>115</v>
      </c>
      <c r="B121" s="28" t="s">
        <v>149</v>
      </c>
      <c r="C121" s="29">
        <f>VLOOKUP(D121,'[1]Tabelen masters'!I$6:J255,2,FALSE)</f>
        <v>0.27500000000000002</v>
      </c>
      <c r="D121" s="30">
        <v>8</v>
      </c>
      <c r="E121" s="29">
        <f>D121/30</f>
        <v>0.26666666666666666</v>
      </c>
      <c r="F121" s="31">
        <v>0</v>
      </c>
      <c r="G121" s="32" t="str">
        <f>IF(F121&lt;=1," ",10)</f>
        <v xml:space="preserve"> </v>
      </c>
      <c r="H121" s="39"/>
      <c r="I121" s="31"/>
      <c r="J121" s="34" t="str">
        <f>IF(I121&lt;=1," ",10)</f>
        <v xml:space="preserve"> </v>
      </c>
      <c r="K121" s="31"/>
      <c r="L121" s="31">
        <v>50</v>
      </c>
      <c r="M121" s="32">
        <f>IF(L121&lt;=1," ",10)</f>
        <v>10</v>
      </c>
      <c r="N121" s="35"/>
      <c r="O121" s="31"/>
      <c r="P121" s="32" t="str">
        <f>IF(O121&lt;=1," ",10)</f>
        <v xml:space="preserve"> </v>
      </c>
      <c r="Q121" s="35"/>
      <c r="R121" s="31"/>
      <c r="S121" s="32" t="str">
        <f>IF(R121&lt;=1," ",10)</f>
        <v xml:space="preserve"> </v>
      </c>
      <c r="T121" s="35"/>
      <c r="U121" s="31"/>
      <c r="V121" s="32" t="str">
        <f>IF(U121&lt;=1," ",10)</f>
        <v xml:space="preserve"> </v>
      </c>
      <c r="W121" s="35"/>
      <c r="X121" s="31"/>
      <c r="Y121" s="35" t="str">
        <f>IF(X121&lt;=1," ",10)</f>
        <v xml:space="preserve"> </v>
      </c>
      <c r="Z121" s="35"/>
      <c r="AA121" s="35"/>
      <c r="AB121" s="35" t="str">
        <f>IF(AA121&lt;=1," ",10)</f>
        <v xml:space="preserve"> </v>
      </c>
      <c r="AC121" s="35"/>
      <c r="AD121" s="36">
        <f>SUM(F121:AC121)</f>
        <v>60</v>
      </c>
      <c r="AE121" s="37">
        <f>MIN(F121,I121,L121,O121,R121,U121,X121)</f>
        <v>0</v>
      </c>
      <c r="AF121" s="37">
        <f>SUM(AD121-AE121)</f>
        <v>60</v>
      </c>
    </row>
    <row r="122" spans="1:32" x14ac:dyDescent="0.25">
      <c r="A122" s="38">
        <v>116</v>
      </c>
      <c r="B122" s="28" t="s">
        <v>150</v>
      </c>
      <c r="C122" s="29">
        <f>VLOOKUP(D122,'[1]Tabelen masters'!I$6:J120,2,FALSE)</f>
        <v>0.27500000000000002</v>
      </c>
      <c r="D122" s="30">
        <v>8</v>
      </c>
      <c r="E122" s="29">
        <f>D122/30</f>
        <v>0.26666666666666666</v>
      </c>
      <c r="F122" s="31">
        <v>0</v>
      </c>
      <c r="G122" s="32" t="str">
        <f>IF(F122&lt;=1," ",10)</f>
        <v xml:space="preserve"> </v>
      </c>
      <c r="H122" s="39"/>
      <c r="I122" s="31"/>
      <c r="J122" s="34" t="str">
        <f>IF(I122&lt;=1," ",10)</f>
        <v xml:space="preserve"> </v>
      </c>
      <c r="K122" s="31"/>
      <c r="L122" s="31"/>
      <c r="M122" s="32" t="str">
        <f>IF(L122&lt;=1," ",10)</f>
        <v xml:space="preserve"> </v>
      </c>
      <c r="N122" s="35"/>
      <c r="O122" s="31">
        <v>0</v>
      </c>
      <c r="P122" s="32" t="str">
        <f>IF(O122&lt;=1," ",10)</f>
        <v xml:space="preserve"> </v>
      </c>
      <c r="Q122" s="35"/>
      <c r="R122" s="31">
        <v>50</v>
      </c>
      <c r="S122" s="32">
        <f>IF(R122&lt;=1," ",10)</f>
        <v>10</v>
      </c>
      <c r="T122" s="35"/>
      <c r="U122" s="31"/>
      <c r="V122" s="32" t="str">
        <f>IF(U122&lt;=1," ",10)</f>
        <v xml:space="preserve"> </v>
      </c>
      <c r="W122" s="35"/>
      <c r="X122" s="31"/>
      <c r="Y122" s="35" t="str">
        <f>IF(X122&lt;=1," ",10)</f>
        <v xml:space="preserve"> </v>
      </c>
      <c r="Z122" s="35"/>
      <c r="AA122" s="35"/>
      <c r="AB122" s="35" t="str">
        <f>IF(AA122&lt;=1," ",10)</f>
        <v xml:space="preserve"> </v>
      </c>
      <c r="AC122" s="35"/>
      <c r="AD122" s="36">
        <f>SUM(F122:AC122)</f>
        <v>60</v>
      </c>
      <c r="AE122" s="37">
        <f>MIN(F122,I122,L122,O122,R122,U122,X122)</f>
        <v>0</v>
      </c>
      <c r="AF122" s="37">
        <f>SUM(AD122-AE122)</f>
        <v>60</v>
      </c>
    </row>
    <row r="123" spans="1:32" x14ac:dyDescent="0.25">
      <c r="A123" s="40">
        <v>117</v>
      </c>
      <c r="B123" s="43" t="s">
        <v>151</v>
      </c>
      <c r="C123" s="29">
        <f>VLOOKUP(D123,'[1]Tabelen masters'!I$6:J121,2,FALSE)</f>
        <v>0.27500000000000002</v>
      </c>
      <c r="D123" s="30">
        <v>8</v>
      </c>
      <c r="E123" s="29">
        <f>D123/30</f>
        <v>0.26666666666666666</v>
      </c>
      <c r="F123" s="31">
        <v>44</v>
      </c>
      <c r="G123" s="32">
        <f>IF(F123&lt;=1," ",10)</f>
        <v>10</v>
      </c>
      <c r="H123" s="39"/>
      <c r="I123" s="31"/>
      <c r="J123" s="34" t="str">
        <f>IF(I123&lt;=1," ",10)</f>
        <v xml:space="preserve"> </v>
      </c>
      <c r="K123" s="31"/>
      <c r="L123" s="31"/>
      <c r="M123" s="32" t="str">
        <f>IF(L123&lt;=1," ",10)</f>
        <v xml:space="preserve"> </v>
      </c>
      <c r="N123" s="35"/>
      <c r="O123" s="31">
        <v>0</v>
      </c>
      <c r="P123" s="32" t="str">
        <f>IF(O123&lt;=1," ",10)</f>
        <v xml:space="preserve"> </v>
      </c>
      <c r="Q123" s="35"/>
      <c r="R123" s="31"/>
      <c r="S123" s="32" t="str">
        <f>IF(R123&lt;=1," ",10)</f>
        <v xml:space="preserve"> </v>
      </c>
      <c r="T123" s="35"/>
      <c r="U123" s="31"/>
      <c r="V123" s="32" t="str">
        <f>IF(U123&lt;=1," ",10)</f>
        <v xml:space="preserve"> </v>
      </c>
      <c r="W123" s="35"/>
      <c r="X123" s="31"/>
      <c r="Y123" s="35" t="str">
        <f>IF(X123&lt;=1," ",10)</f>
        <v xml:space="preserve"> </v>
      </c>
      <c r="Z123" s="35"/>
      <c r="AA123" s="35"/>
      <c r="AB123" s="35" t="str">
        <f>IF(AA123&lt;=1," ",10)</f>
        <v xml:space="preserve"> </v>
      </c>
      <c r="AC123" s="35"/>
      <c r="AD123" s="36">
        <f>SUM(F123:AC123)</f>
        <v>54</v>
      </c>
      <c r="AE123" s="37">
        <f>MIN(F123,I123,L123,O123,R123,U123,X123)</f>
        <v>0</v>
      </c>
      <c r="AF123" s="37">
        <f>SUM(AD123-AE123)</f>
        <v>54</v>
      </c>
    </row>
    <row r="124" spans="1:32" x14ac:dyDescent="0.25">
      <c r="A124" s="38">
        <v>118</v>
      </c>
      <c r="B124" s="28" t="s">
        <v>152</v>
      </c>
      <c r="C124" s="29">
        <f>VLOOKUP(D124,'[1]Tabelen masters'!I$6:J249,2,FALSE)</f>
        <v>0.27500000000000002</v>
      </c>
      <c r="D124" s="30">
        <v>8</v>
      </c>
      <c r="E124" s="29">
        <f>D124/30</f>
        <v>0.26666666666666666</v>
      </c>
      <c r="F124" s="31">
        <v>0</v>
      </c>
      <c r="G124" s="32" t="str">
        <f>IF(F124&lt;=1," ",10)</f>
        <v xml:space="preserve"> </v>
      </c>
      <c r="H124" s="39"/>
      <c r="I124" s="31"/>
      <c r="J124" s="34" t="str">
        <f>IF(I124&lt;=1," ",10)</f>
        <v xml:space="preserve"> </v>
      </c>
      <c r="K124" s="31"/>
      <c r="L124" s="31"/>
      <c r="M124" s="32" t="str">
        <f>IF(L124&lt;=1," ",10)</f>
        <v xml:space="preserve"> </v>
      </c>
      <c r="N124" s="35"/>
      <c r="O124" s="31"/>
      <c r="P124" s="32" t="str">
        <f>IF(O124&lt;=1," ",10)</f>
        <v xml:space="preserve"> </v>
      </c>
      <c r="Q124" s="35"/>
      <c r="R124" s="31">
        <v>44</v>
      </c>
      <c r="S124" s="32">
        <f>IF(R124&lt;=1," ",10)</f>
        <v>10</v>
      </c>
      <c r="T124" s="35"/>
      <c r="U124" s="31"/>
      <c r="V124" s="32" t="str">
        <f>IF(U124&lt;=1," ",10)</f>
        <v xml:space="preserve"> </v>
      </c>
      <c r="W124" s="35"/>
      <c r="X124" s="31"/>
      <c r="Y124" s="35" t="str">
        <f>IF(X124&lt;=1," ",10)</f>
        <v xml:space="preserve"> </v>
      </c>
      <c r="Z124" s="35"/>
      <c r="AA124" s="35"/>
      <c r="AB124" s="35" t="str">
        <f>IF(AA124&lt;=1," ",10)</f>
        <v xml:space="preserve"> </v>
      </c>
      <c r="AC124" s="35"/>
      <c r="AD124" s="36">
        <f>SUM(F124:AC124)</f>
        <v>54</v>
      </c>
      <c r="AE124" s="37">
        <f>MIN(F124,I124,L124,O124,R124,U124,X124)</f>
        <v>0</v>
      </c>
      <c r="AF124" s="37">
        <f>SUM(AD124-AE124)</f>
        <v>54</v>
      </c>
    </row>
    <row r="125" spans="1:32" x14ac:dyDescent="0.25">
      <c r="A125" s="40">
        <v>119</v>
      </c>
      <c r="B125" s="28" t="s">
        <v>153</v>
      </c>
      <c r="C125" s="29">
        <f>VLOOKUP(D125,'[1]Tabelen masters'!I$6:J122,2,FALSE)</f>
        <v>0.27500000000000002</v>
      </c>
      <c r="D125" s="30">
        <v>8</v>
      </c>
      <c r="E125" s="29">
        <f>D125/30</f>
        <v>0.26666666666666666</v>
      </c>
      <c r="F125" s="31">
        <v>0</v>
      </c>
      <c r="G125" s="32" t="str">
        <f>IF(F125&lt;=1," ",10)</f>
        <v xml:space="preserve"> </v>
      </c>
      <c r="H125" s="39"/>
      <c r="I125" s="31"/>
      <c r="J125" s="34" t="str">
        <f>IF(I125&lt;=1," ",10)</f>
        <v xml:space="preserve"> </v>
      </c>
      <c r="K125" s="31"/>
      <c r="L125" s="31"/>
      <c r="M125" s="32" t="str">
        <f>IF(L125&lt;=1," ",10)</f>
        <v xml:space="preserve"> </v>
      </c>
      <c r="N125" s="35"/>
      <c r="O125" s="31">
        <v>44</v>
      </c>
      <c r="P125" s="32">
        <f>IF(O125&lt;=1," ",10)</f>
        <v>10</v>
      </c>
      <c r="Q125" s="35"/>
      <c r="R125" s="31"/>
      <c r="S125" s="32" t="str">
        <f>IF(R125&lt;=1," ",10)</f>
        <v xml:space="preserve"> </v>
      </c>
      <c r="T125" s="35"/>
      <c r="U125" s="31"/>
      <c r="V125" s="32" t="str">
        <f>IF(U125&lt;=1," ",10)</f>
        <v xml:space="preserve"> </v>
      </c>
      <c r="W125" s="35"/>
      <c r="X125" s="31"/>
      <c r="Y125" s="35" t="str">
        <f>IF(X125&lt;=1," ",10)</f>
        <v xml:space="preserve"> </v>
      </c>
      <c r="Z125" s="35"/>
      <c r="AA125" s="35"/>
      <c r="AB125" s="35" t="str">
        <f>IF(AA125&lt;=1," ",10)</f>
        <v xml:space="preserve"> </v>
      </c>
      <c r="AC125" s="35"/>
      <c r="AD125" s="36">
        <f>SUM(F125:AC125)</f>
        <v>54</v>
      </c>
      <c r="AE125" s="37">
        <f>MIN(F125,I125,L125,O125,R125,U125,X125)</f>
        <v>0</v>
      </c>
      <c r="AF125" s="37">
        <f>SUM(AD125-AE125)</f>
        <v>54</v>
      </c>
    </row>
    <row r="126" spans="1:32" x14ac:dyDescent="0.25">
      <c r="A126" s="38">
        <v>120</v>
      </c>
      <c r="B126" s="28" t="s">
        <v>154</v>
      </c>
      <c r="C126" s="29">
        <f>VLOOKUP(D126,'[1]Tabelen masters'!I$6:J243,2,FALSE)</f>
        <v>0.27500000000000002</v>
      </c>
      <c r="D126" s="30">
        <v>8</v>
      </c>
      <c r="E126" s="29">
        <f>D126/30</f>
        <v>0.26666666666666666</v>
      </c>
      <c r="F126" s="31">
        <v>0</v>
      </c>
      <c r="G126" s="32" t="str">
        <f>IF(F126&lt;=1," ",10)</f>
        <v xml:space="preserve"> </v>
      </c>
      <c r="H126" s="39"/>
      <c r="I126" s="31"/>
      <c r="J126" s="34" t="str">
        <f>IF(I126&lt;=1," ",10)</f>
        <v xml:space="preserve"> </v>
      </c>
      <c r="K126" s="31"/>
      <c r="L126" s="31">
        <v>40</v>
      </c>
      <c r="M126" s="32">
        <f>IF(L126&lt;=1," ",10)</f>
        <v>10</v>
      </c>
      <c r="N126" s="35"/>
      <c r="O126" s="31"/>
      <c r="P126" s="32" t="str">
        <f>IF(O126&lt;=1," ",10)</f>
        <v xml:space="preserve"> </v>
      </c>
      <c r="Q126" s="35"/>
      <c r="R126" s="31"/>
      <c r="S126" s="32" t="str">
        <f>IF(R126&lt;=1," ",10)</f>
        <v xml:space="preserve"> </v>
      </c>
      <c r="T126" s="35"/>
      <c r="U126" s="31"/>
      <c r="V126" s="32" t="str">
        <f>IF(U126&lt;=1," ",10)</f>
        <v xml:space="preserve"> </v>
      </c>
      <c r="W126" s="35"/>
      <c r="X126" s="31"/>
      <c r="Y126" s="35" t="str">
        <f>IF(X126&lt;=1," ",10)</f>
        <v xml:space="preserve"> </v>
      </c>
      <c r="Z126" s="35"/>
      <c r="AA126" s="35"/>
      <c r="AB126" s="35" t="str">
        <f>IF(AA126&lt;=1," ",10)</f>
        <v xml:space="preserve"> </v>
      </c>
      <c r="AC126" s="35"/>
      <c r="AD126" s="36">
        <f>SUM(F126:AC126)</f>
        <v>50</v>
      </c>
      <c r="AE126" s="37">
        <f>MIN(F126,I126,L126,O126,R126,U126,X126)</f>
        <v>0</v>
      </c>
      <c r="AF126" s="37">
        <f>SUM(AD126-AE126)</f>
        <v>50</v>
      </c>
    </row>
  </sheetData>
  <mergeCells count="36">
    <mergeCell ref="AA2:AA6"/>
    <mergeCell ref="AB2:AB6"/>
    <mergeCell ref="AC2:AC6"/>
    <mergeCell ref="AD2:AD6"/>
    <mergeCell ref="A3:B3"/>
    <mergeCell ref="A4:B4"/>
    <mergeCell ref="A5:B5"/>
    <mergeCell ref="A6:B6"/>
    <mergeCell ref="U2:U6"/>
    <mergeCell ref="V2:V6"/>
    <mergeCell ref="W2:W6"/>
    <mergeCell ref="X2:X6"/>
    <mergeCell ref="Y2:Y6"/>
    <mergeCell ref="Z2:Z6"/>
    <mergeCell ref="O2:O6"/>
    <mergeCell ref="P2:P6"/>
    <mergeCell ref="Q2:Q6"/>
    <mergeCell ref="R2:R6"/>
    <mergeCell ref="S2:S6"/>
    <mergeCell ref="T2:T6"/>
    <mergeCell ref="I2:I6"/>
    <mergeCell ref="J2:J6"/>
    <mergeCell ref="K2:K6"/>
    <mergeCell ref="L2:L6"/>
    <mergeCell ref="M2:M6"/>
    <mergeCell ref="N2:N6"/>
    <mergeCell ref="A1:AD1"/>
    <mergeCell ref="AE1:AE6"/>
    <mergeCell ref="AF1:AF6"/>
    <mergeCell ref="A2:B2"/>
    <mergeCell ref="C2:C6"/>
    <mergeCell ref="D2:D6"/>
    <mergeCell ref="E2:E6"/>
    <mergeCell ref="F2:F6"/>
    <mergeCell ref="G2:G6"/>
    <mergeCell ref="H2:H6"/>
  </mergeCells>
  <conditionalFormatting sqref="I7:I126 O7:O126 R7:R126 U7:U126 F7:F126 L7:L126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X7:X126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AA7:AA126">
    <cfRule type="cellIs" dxfId="1" priority="1" operator="between">
      <formula>1</formula>
      <formula>79</formula>
    </cfRule>
    <cfRule type="cellIs" dxfId="0" priority="2" operator="greaterThan">
      <formula>119</formula>
    </cfRule>
  </conditionalFormatting>
  <pageMargins left="0.7" right="0.7" top="0.75" bottom="0.75" header="0.3" footer="0.3"/>
  <pageSetup paperSize="9" scale="3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2021-12-06T20:17:53Z</dcterms:created>
  <dcterms:modified xsi:type="dcterms:W3CDTF">2021-12-06T20:19:16Z</dcterms:modified>
</cp:coreProperties>
</file>