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 Driebanden/"/>
    </mc:Choice>
  </mc:AlternateContent>
  <xr:revisionPtr revIDLastSave="1" documentId="13_ncr:1_{A006DE3C-F2DF-44BA-9E0D-A665D71702BF}" xr6:coauthVersionLast="47" xr6:coauthVersionMax="47" xr10:uidLastSave="{484ECDBE-939B-4DC6-9E57-11EE6F226AF3}"/>
  <bookViews>
    <workbookView xWindow="-28920" yWindow="-630" windowWidth="29040" windowHeight="15840" xr2:uid="{6EF90E0F-75E0-4AC9-9D6E-388DC7C5F54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1" l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<sst xmlns="http://schemas.openxmlformats.org/spreadsheetml/2006/main" count="101" uniqueCount="58">
  <si>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</si>
  <si>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</si>
  <si>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</si>
  <si>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</si>
  <si>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</si>
  <si>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</si>
  <si>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</si>
  <si>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</si>
  <si>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</si>
  <si>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</si>
  <si>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</si>
  <si>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</si>
  <si>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</si>
  <si>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</si>
  <si>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</si>
  <si>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</si>
  <si>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</si>
  <si>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 xml:space="preserve">Reint Loer   </t>
  </si>
  <si>
    <t>B</t>
  </si>
  <si>
    <t>wel</t>
  </si>
  <si>
    <t>Jack Hulshof</t>
  </si>
  <si>
    <t xml:space="preserve">Robert Blouw   </t>
  </si>
  <si>
    <t>Roelie Dorenbos</t>
  </si>
  <si>
    <t>Fred Maas</t>
  </si>
  <si>
    <t>Jan Tepper</t>
  </si>
  <si>
    <t xml:space="preserve">Jans Kinds   </t>
  </si>
  <si>
    <t xml:space="preserve">Jan Hadderingh  </t>
  </si>
  <si>
    <t>Ad Blaauw</t>
  </si>
  <si>
    <t>Pieter van der Poel</t>
  </si>
  <si>
    <t>Peter Keizer</t>
  </si>
  <si>
    <t>Johan Edens</t>
  </si>
  <si>
    <t xml:space="preserve">Hindrik Schuur   </t>
  </si>
  <si>
    <t>Daniél Kerbof</t>
  </si>
  <si>
    <t xml:space="preserve">Derk Nieuwenhuis   </t>
  </si>
  <si>
    <t xml:space="preserve">Luppo Imminga   </t>
  </si>
  <si>
    <t>Siep Ziesling</t>
  </si>
  <si>
    <t>Elzo Dijk</t>
  </si>
  <si>
    <t>Fred Stok</t>
  </si>
  <si>
    <t xml:space="preserve">Hendrik Sloot   </t>
  </si>
  <si>
    <t>Cees Doornbos</t>
  </si>
  <si>
    <t xml:space="preserve">Jan Poot   </t>
  </si>
  <si>
    <t>Piet Wüst</t>
  </si>
  <si>
    <t>Reint Boltendal</t>
  </si>
  <si>
    <t>Bennie de Ruiter</t>
  </si>
  <si>
    <t>Roy Ziesling</t>
  </si>
  <si>
    <t>Richard Kant</t>
  </si>
  <si>
    <t xml:space="preserve">Jan Post   </t>
  </si>
  <si>
    <t xml:space="preserve">Bernard Bos   </t>
  </si>
  <si>
    <t xml:space="preserve">Joop Beugels   </t>
  </si>
  <si>
    <t>Wijnold Broekema</t>
  </si>
  <si>
    <t>Geert Jager</t>
  </si>
  <si>
    <t>Roy Kerbof</t>
  </si>
  <si>
    <t>Evert Bos</t>
  </si>
  <si>
    <t>Ella Hilbolling</t>
  </si>
  <si>
    <t>Jan Weerts</t>
  </si>
  <si>
    <t>Rick Tuin</t>
  </si>
  <si>
    <t>Johan Ackermann</t>
  </si>
  <si>
    <t xml:space="preserve">Ron Eissen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</si>
</sst>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5" fontId="10" fillId="0" borderId="0" applyBorder="0" applyProtection="0"/>
    <xf numFmtId="0" fontId="11" fillId="0" borderId="0" applyNumberFormat="0" applyBorder="0" applyProtection="0"/>
  </cellStyleXfs>
  <cellXfs count="44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left" indent="2"/>
      <protection locked="0"/>
    </xf>
    <xf numFmtId="0" fontId="9" fillId="0" borderId="3" xfId="0" applyFont="1" applyBorder="1" applyAlignment="1">
      <alignment horizontal="left"/>
    </xf>
    <xf numFmtId="165" fontId="0" fillId="0" borderId="1" xfId="1" applyFont="1" applyBorder="1" applyAlignment="1" applyProtection="1">
      <alignment horizontal="center"/>
    </xf>
    <xf numFmtId="166" fontId="9" fillId="0" borderId="3" xfId="2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center"/>
      <protection locked="0"/>
    </xf>
    <xf numFmtId="166" fontId="7" fillId="0" borderId="1" xfId="2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166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9" fillId="0" borderId="3" xfId="0" applyFont="1" applyBorder="1"/>
    <xf numFmtId="166" fontId="7" fillId="0" borderId="1" xfId="0" applyNumberFormat="1" applyFont="1" applyBorder="1"/>
    <xf numFmtId="16" fontId="0" fillId="0" borderId="1" xfId="0" applyNumberFormat="1" applyBorder="1" applyAlignment="1" applyProtection="1">
      <alignment horizontal="left" indent="2"/>
      <protection locked="0"/>
    </xf>
    <xf numFmtId="0" fontId="9" fillId="2" borderId="3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16" fontId="8" fillId="0" borderId="1" xfId="0" applyNumberFormat="1" applyFont="1" applyBorder="1" applyAlignment="1" applyProtection="1">
      <alignment horizontal="left" indent="2"/>
      <protection locked="0"/>
    </xf>
    <xf numFmtId="0" fontId="9" fillId="2" borderId="3" xfId="0" applyFont="1" applyFill="1" applyBorder="1"/>
    <xf numFmtId="16" fontId="8" fillId="0" borderId="4" xfId="0" applyNumberFormat="1" applyFont="1" applyBorder="1" applyAlignment="1" applyProtection="1">
      <alignment horizontal="left" indent="2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left" indent="2"/>
      <protection locked="0"/>
    </xf>
    <xf numFmtId="16" fontId="0" fillId="0" borderId="4" xfId="0" applyNumberFormat="1" applyBorder="1" applyAlignment="1" applyProtection="1">
      <alignment horizontal="left" indent="2"/>
      <protection locked="0"/>
    </xf>
    <xf numFmtId="0" fontId="2" fillId="0" borderId="3" xfId="0" applyFont="1" applyBorder="1"/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2" fillId="0" borderId="3" xfId="0" applyFont="1" applyBorder="1" applyProtection="1">
      <protection locked="0"/>
    </xf>
  </cellXfs>
  <cellStyles count="3">
    <cellStyle name="Excel Built-in Normal" xfId="1" xr:uid="{79A88BA7-CAB9-4953-B9EA-911E027BC5EF}"/>
    <cellStyle name="Standaard" xfId="0" builtinId="0"/>
    <cellStyle name="Standaard 2" xfId="2" xr:uid="{901BBBCC-35B9-4761-89DD-12E295F982C6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indstand%20driebanden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62FB-D2E1-44FC-87B2-24D6F828B636}">
  <sheetPr>
    <pageSetUpPr fitToPage="1"/>
  </sheetPr>
  <dimension ref="A1:S40"/>
  <sheetViews>
    <sheetView tabSelected="1" zoomScale="200" zoomScaleNormal="200" workbookViewId="0">
      <selection activeCell="U1" sqref="U1"/>
    </sheetView>
  </sheetViews>
  <sheetFormatPr defaultRowHeight="15" x14ac:dyDescent="0.25"/>
  <cols>
    <col min="1" max="1" width="3.28515625" bestFit="1" customWidth="1"/>
    <col min="2" max="2" width="9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28515625" bestFit="1" customWidth="1"/>
    <col min="19" max="19" width="4.140625" bestFit="1" customWidth="1"/>
  </cols>
  <sheetData>
    <row r="1" spans="1:19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4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  <c r="S1" s="10" t="s">
        <v>16</v>
      </c>
    </row>
    <row r="2" spans="1:19" x14ac:dyDescent="0.25">
      <c r="A2" s="11">
        <v>1</v>
      </c>
      <c r="B2" s="12">
        <v>44460</v>
      </c>
      <c r="C2" s="13" t="s">
        <v>17</v>
      </c>
      <c r="D2" s="14" t="s">
        <v>18</v>
      </c>
      <c r="E2" s="15">
        <f>VLOOKUP(F2,'[1]Groep A'!X$2:Y88,2)</f>
        <v>0.27500000000000002</v>
      </c>
      <c r="F2" s="16">
        <v>8</v>
      </c>
      <c r="G2" s="17">
        <f t="shared" ref="G2:G40" si="0">F2/30</f>
        <v>0.26666666666666666</v>
      </c>
      <c r="H2" s="18">
        <v>12</v>
      </c>
      <c r="I2" s="19">
        <v>2</v>
      </c>
      <c r="J2" s="20">
        <f t="shared" ref="J2:J40" si="1">H2/F2*100</f>
        <v>150</v>
      </c>
      <c r="K2" s="18">
        <v>15</v>
      </c>
      <c r="L2" s="18">
        <v>3</v>
      </c>
      <c r="M2" s="21">
        <f t="shared" ref="M2:M40" si="2">K2/F2*100</f>
        <v>187.5</v>
      </c>
      <c r="N2" s="22">
        <f t="shared" ref="N2:N40" si="3">H2+K2</f>
        <v>27</v>
      </c>
      <c r="O2" s="23">
        <f t="shared" ref="O2:O40" si="4">N2/60</f>
        <v>0.45</v>
      </c>
      <c r="P2" s="24">
        <f t="shared" ref="P2:P40" si="5">O2/G2*100</f>
        <v>168.75</v>
      </c>
      <c r="Q2" s="25">
        <f t="shared" ref="Q2:Q40" si="6">ROUNDDOWN(P2,0)</f>
        <v>168</v>
      </c>
      <c r="R2" s="26" t="s">
        <v>19</v>
      </c>
      <c r="S2">
        <v>11</v>
      </c>
    </row>
    <row r="3" spans="1:19" x14ac:dyDescent="0.25">
      <c r="A3" s="11">
        <v>2</v>
      </c>
      <c r="B3" s="12">
        <v>44460</v>
      </c>
      <c r="C3" s="27" t="s">
        <v>20</v>
      </c>
      <c r="D3" s="14" t="s">
        <v>18</v>
      </c>
      <c r="E3" s="15">
        <f>VLOOKUP(F3,'[1]Groep A'!X$2:Y175,2)</f>
        <v>0.317</v>
      </c>
      <c r="F3" s="16">
        <v>9</v>
      </c>
      <c r="G3" s="17">
        <f t="shared" si="0"/>
        <v>0.3</v>
      </c>
      <c r="H3" s="18">
        <v>14</v>
      </c>
      <c r="I3" s="19">
        <v>3</v>
      </c>
      <c r="J3" s="20">
        <f t="shared" si="1"/>
        <v>155.55555555555557</v>
      </c>
      <c r="K3" s="18">
        <v>14</v>
      </c>
      <c r="L3" s="18">
        <v>3</v>
      </c>
      <c r="M3" s="21">
        <f t="shared" si="2"/>
        <v>155.55555555555557</v>
      </c>
      <c r="N3" s="22">
        <f t="shared" si="3"/>
        <v>28</v>
      </c>
      <c r="O3" s="23">
        <f t="shared" si="4"/>
        <v>0.46666666666666667</v>
      </c>
      <c r="P3" s="28">
        <f t="shared" si="5"/>
        <v>155.55555555555557</v>
      </c>
      <c r="Q3" s="25">
        <f t="shared" si="6"/>
        <v>155</v>
      </c>
      <c r="R3" s="26" t="s">
        <v>19</v>
      </c>
      <c r="S3">
        <v>11</v>
      </c>
    </row>
    <row r="4" spans="1:19" x14ac:dyDescent="0.25">
      <c r="A4" s="11">
        <v>3</v>
      </c>
      <c r="B4" s="12">
        <v>44459</v>
      </c>
      <c r="C4" s="13" t="s">
        <v>21</v>
      </c>
      <c r="D4" s="14" t="s">
        <v>18</v>
      </c>
      <c r="E4" s="15">
        <f>VLOOKUP(F4,'[1]Groep A'!X$2:Y142,2)</f>
        <v>0.27500000000000002</v>
      </c>
      <c r="F4" s="16">
        <v>8</v>
      </c>
      <c r="G4" s="17">
        <f t="shared" si="0"/>
        <v>0.26666666666666666</v>
      </c>
      <c r="H4" s="18">
        <v>10</v>
      </c>
      <c r="I4" s="19">
        <v>2</v>
      </c>
      <c r="J4" s="20">
        <f t="shared" si="1"/>
        <v>125</v>
      </c>
      <c r="K4" s="18">
        <v>12</v>
      </c>
      <c r="L4" s="18">
        <v>3</v>
      </c>
      <c r="M4" s="21">
        <f t="shared" si="2"/>
        <v>150</v>
      </c>
      <c r="N4" s="22">
        <f t="shared" si="3"/>
        <v>22</v>
      </c>
      <c r="O4" s="23">
        <f t="shared" si="4"/>
        <v>0.36666666666666664</v>
      </c>
      <c r="P4" s="28">
        <f t="shared" si="5"/>
        <v>137.5</v>
      </c>
      <c r="Q4" s="25">
        <f t="shared" si="6"/>
        <v>137</v>
      </c>
      <c r="R4" s="26" t="s">
        <v>19</v>
      </c>
      <c r="S4">
        <v>9</v>
      </c>
    </row>
    <row r="5" spans="1:19" x14ac:dyDescent="0.25">
      <c r="A5" s="11">
        <v>4</v>
      </c>
      <c r="B5" s="12">
        <v>44461</v>
      </c>
      <c r="C5" s="27" t="s">
        <v>22</v>
      </c>
      <c r="D5" s="14" t="s">
        <v>18</v>
      </c>
      <c r="E5" s="15">
        <f>VLOOKUP(F5,'[1]Groep A'!X$2:Y143,2)</f>
        <v>0.317</v>
      </c>
      <c r="F5" s="16">
        <v>9</v>
      </c>
      <c r="G5" s="17">
        <f t="shared" si="0"/>
        <v>0.3</v>
      </c>
      <c r="H5" s="18">
        <v>12</v>
      </c>
      <c r="I5" s="19">
        <v>3</v>
      </c>
      <c r="J5" s="20">
        <f t="shared" si="1"/>
        <v>133.33333333333331</v>
      </c>
      <c r="K5" s="18">
        <v>10</v>
      </c>
      <c r="L5" s="18">
        <v>2</v>
      </c>
      <c r="M5" s="21">
        <f t="shared" si="2"/>
        <v>111.11111111111111</v>
      </c>
      <c r="N5" s="22">
        <f t="shared" si="3"/>
        <v>22</v>
      </c>
      <c r="O5" s="23">
        <f t="shared" si="4"/>
        <v>0.36666666666666664</v>
      </c>
      <c r="P5" s="28">
        <f t="shared" si="5"/>
        <v>122.22222222222221</v>
      </c>
      <c r="Q5" s="25">
        <f t="shared" si="6"/>
        <v>122</v>
      </c>
      <c r="R5" s="26" t="s">
        <v>19</v>
      </c>
      <c r="S5">
        <v>10</v>
      </c>
    </row>
    <row r="6" spans="1:19" x14ac:dyDescent="0.25">
      <c r="A6" s="11">
        <v>5</v>
      </c>
      <c r="B6" s="29">
        <v>44459</v>
      </c>
      <c r="C6" s="30" t="s">
        <v>23</v>
      </c>
      <c r="D6" s="14" t="s">
        <v>18</v>
      </c>
      <c r="E6" s="15">
        <f>VLOOKUP(F6,'[1]Groep A'!X$2:Y120,2)</f>
        <v>0.317</v>
      </c>
      <c r="F6" s="16">
        <v>9</v>
      </c>
      <c r="G6" s="17">
        <f t="shared" si="0"/>
        <v>0.3</v>
      </c>
      <c r="H6" s="31">
        <v>10</v>
      </c>
      <c r="I6" s="31">
        <v>2</v>
      </c>
      <c r="J6" s="20">
        <f t="shared" si="1"/>
        <v>111.11111111111111</v>
      </c>
      <c r="K6" s="31">
        <v>11</v>
      </c>
      <c r="L6" s="31">
        <v>2</v>
      </c>
      <c r="M6" s="21">
        <f t="shared" si="2"/>
        <v>122.22222222222223</v>
      </c>
      <c r="N6" s="22">
        <f t="shared" si="3"/>
        <v>21</v>
      </c>
      <c r="O6" s="23">
        <f t="shared" si="4"/>
        <v>0.35</v>
      </c>
      <c r="P6" s="28">
        <f t="shared" si="5"/>
        <v>116.66666666666667</v>
      </c>
      <c r="Q6" s="25">
        <f t="shared" si="6"/>
        <v>116</v>
      </c>
      <c r="R6" s="26"/>
    </row>
    <row r="7" spans="1:19" x14ac:dyDescent="0.25">
      <c r="A7" s="11">
        <v>6</v>
      </c>
      <c r="B7" s="32">
        <v>44461</v>
      </c>
      <c r="C7" s="27" t="s">
        <v>24</v>
      </c>
      <c r="D7" s="14" t="s">
        <v>18</v>
      </c>
      <c r="E7" s="15">
        <f>VLOOKUP(F7,'[1]Groep A'!X$2:Y78,2)</f>
        <v>0.317</v>
      </c>
      <c r="F7" s="16">
        <v>9</v>
      </c>
      <c r="G7" s="17">
        <f t="shared" si="0"/>
        <v>0.3</v>
      </c>
      <c r="H7" s="18">
        <v>8</v>
      </c>
      <c r="I7" s="19">
        <v>3</v>
      </c>
      <c r="J7" s="20">
        <f t="shared" si="1"/>
        <v>88.888888888888886</v>
      </c>
      <c r="K7" s="18">
        <v>13</v>
      </c>
      <c r="L7" s="18">
        <v>4</v>
      </c>
      <c r="M7" s="21">
        <f t="shared" si="2"/>
        <v>144.44444444444443</v>
      </c>
      <c r="N7" s="22">
        <f t="shared" si="3"/>
        <v>21</v>
      </c>
      <c r="O7" s="23">
        <f t="shared" si="4"/>
        <v>0.35</v>
      </c>
      <c r="P7" s="28">
        <f t="shared" si="5"/>
        <v>116.66666666666667</v>
      </c>
      <c r="Q7" s="25">
        <f t="shared" si="6"/>
        <v>116</v>
      </c>
      <c r="R7" s="26" t="s">
        <v>19</v>
      </c>
    </row>
    <row r="8" spans="1:19" x14ac:dyDescent="0.25">
      <c r="A8" s="11">
        <v>7</v>
      </c>
      <c r="B8" s="12">
        <v>44461</v>
      </c>
      <c r="C8" s="27" t="s">
        <v>25</v>
      </c>
      <c r="D8" s="14" t="s">
        <v>18</v>
      </c>
      <c r="E8" s="15">
        <f>VLOOKUP(F8,'[1]Groep A'!X$2:Y183,2)</f>
        <v>0.27500000000000002</v>
      </c>
      <c r="F8" s="16">
        <v>8</v>
      </c>
      <c r="G8" s="17">
        <f t="shared" si="0"/>
        <v>0.26666666666666666</v>
      </c>
      <c r="H8" s="18">
        <v>10</v>
      </c>
      <c r="I8" s="19">
        <v>2</v>
      </c>
      <c r="J8" s="20">
        <f t="shared" si="1"/>
        <v>125</v>
      </c>
      <c r="K8" s="18">
        <v>7</v>
      </c>
      <c r="L8" s="18">
        <v>1</v>
      </c>
      <c r="M8" s="21">
        <f t="shared" si="2"/>
        <v>87.5</v>
      </c>
      <c r="N8" s="22">
        <f t="shared" si="3"/>
        <v>17</v>
      </c>
      <c r="O8" s="23">
        <f t="shared" si="4"/>
        <v>0.28333333333333333</v>
      </c>
      <c r="P8" s="28">
        <f t="shared" si="5"/>
        <v>106.25</v>
      </c>
      <c r="Q8" s="25">
        <f t="shared" si="6"/>
        <v>106</v>
      </c>
      <c r="R8" s="26"/>
    </row>
    <row r="9" spans="1:19" x14ac:dyDescent="0.25">
      <c r="A9" s="11">
        <v>8</v>
      </c>
      <c r="B9" s="12">
        <v>44463</v>
      </c>
      <c r="C9" s="33" t="s">
        <v>26</v>
      </c>
      <c r="D9" s="14" t="s">
        <v>18</v>
      </c>
      <c r="E9" s="15">
        <f>VLOOKUP(F9,'[1]Groep A'!X$2:Y64,2)</f>
        <v>0.45</v>
      </c>
      <c r="F9" s="16">
        <v>13</v>
      </c>
      <c r="G9" s="17">
        <f t="shared" si="0"/>
        <v>0.43333333333333335</v>
      </c>
      <c r="H9" s="18">
        <v>11</v>
      </c>
      <c r="I9" s="19">
        <v>2</v>
      </c>
      <c r="J9" s="20">
        <f t="shared" si="1"/>
        <v>84.615384615384613</v>
      </c>
      <c r="K9" s="18">
        <v>16</v>
      </c>
      <c r="L9" s="18">
        <v>3</v>
      </c>
      <c r="M9" s="21">
        <f t="shared" si="2"/>
        <v>123.07692307692308</v>
      </c>
      <c r="N9" s="22">
        <f t="shared" si="3"/>
        <v>27</v>
      </c>
      <c r="O9" s="23">
        <f t="shared" si="4"/>
        <v>0.45</v>
      </c>
      <c r="P9" s="28">
        <f t="shared" si="5"/>
        <v>103.84615384615385</v>
      </c>
      <c r="Q9" s="25">
        <f t="shared" si="6"/>
        <v>103</v>
      </c>
      <c r="R9" s="26" t="s">
        <v>19</v>
      </c>
    </row>
    <row r="10" spans="1:19" x14ac:dyDescent="0.25">
      <c r="A10" s="11">
        <v>9</v>
      </c>
      <c r="B10" s="34">
        <v>44457</v>
      </c>
      <c r="C10" s="33" t="s">
        <v>27</v>
      </c>
      <c r="D10" s="14" t="s">
        <v>18</v>
      </c>
      <c r="E10" s="15">
        <f>VLOOKUP(F10,'[1]Groep A'!X$2:Y74,2)</f>
        <v>0.48399999999999999</v>
      </c>
      <c r="F10" s="16">
        <v>14</v>
      </c>
      <c r="G10" s="17">
        <f t="shared" si="0"/>
        <v>0.46666666666666667</v>
      </c>
      <c r="H10" s="35">
        <v>13</v>
      </c>
      <c r="I10" s="36">
        <v>3</v>
      </c>
      <c r="J10" s="20">
        <f t="shared" si="1"/>
        <v>92.857142857142861</v>
      </c>
      <c r="K10" s="37">
        <v>15</v>
      </c>
      <c r="L10" s="37">
        <v>3</v>
      </c>
      <c r="M10" s="21">
        <f t="shared" si="2"/>
        <v>107.14285714285714</v>
      </c>
      <c r="N10" s="22">
        <f t="shared" si="3"/>
        <v>28</v>
      </c>
      <c r="O10" s="23">
        <f t="shared" si="4"/>
        <v>0.46666666666666667</v>
      </c>
      <c r="P10" s="28">
        <f t="shared" si="5"/>
        <v>100</v>
      </c>
      <c r="Q10" s="25">
        <f t="shared" si="6"/>
        <v>100</v>
      </c>
      <c r="R10" s="26"/>
    </row>
    <row r="11" spans="1:19" x14ac:dyDescent="0.25">
      <c r="A11" s="11">
        <v>10</v>
      </c>
      <c r="B11" s="38">
        <v>44459</v>
      </c>
      <c r="C11" s="27" t="s">
        <v>28</v>
      </c>
      <c r="D11" s="14" t="s">
        <v>18</v>
      </c>
      <c r="E11" s="15">
        <f>VLOOKUP(F11,'[1]Groep A'!X$2:Y139,2)</f>
        <v>0.317</v>
      </c>
      <c r="F11" s="16">
        <v>9</v>
      </c>
      <c r="G11" s="17">
        <f t="shared" si="0"/>
        <v>0.3</v>
      </c>
      <c r="H11" s="35">
        <v>9</v>
      </c>
      <c r="I11" s="36">
        <v>3</v>
      </c>
      <c r="J11" s="20">
        <f t="shared" si="1"/>
        <v>100</v>
      </c>
      <c r="K11" s="37">
        <v>9</v>
      </c>
      <c r="L11" s="37">
        <v>2</v>
      </c>
      <c r="M11" s="21">
        <f t="shared" si="2"/>
        <v>100</v>
      </c>
      <c r="N11" s="22">
        <f t="shared" si="3"/>
        <v>18</v>
      </c>
      <c r="O11" s="23">
        <f t="shared" si="4"/>
        <v>0.3</v>
      </c>
      <c r="P11" s="28">
        <f t="shared" si="5"/>
        <v>100</v>
      </c>
      <c r="Q11" s="25">
        <f t="shared" si="6"/>
        <v>100</v>
      </c>
      <c r="R11" s="26"/>
    </row>
    <row r="12" spans="1:19" x14ac:dyDescent="0.25">
      <c r="A12" s="11">
        <v>11</v>
      </c>
      <c r="B12" s="38">
        <v>44462</v>
      </c>
      <c r="C12" s="27" t="s">
        <v>29</v>
      </c>
      <c r="D12" s="14" t="s">
        <v>18</v>
      </c>
      <c r="E12" s="15">
        <f>VLOOKUP(F12,'[1]Groep A'!X$2:Y138,2)</f>
        <v>0.38400000000000001</v>
      </c>
      <c r="F12" s="16">
        <v>11</v>
      </c>
      <c r="G12" s="17">
        <f t="shared" si="0"/>
        <v>0.36666666666666664</v>
      </c>
      <c r="H12" s="35">
        <v>11</v>
      </c>
      <c r="I12" s="36">
        <v>1</v>
      </c>
      <c r="J12" s="20">
        <f t="shared" si="1"/>
        <v>100</v>
      </c>
      <c r="K12" s="37">
        <v>11</v>
      </c>
      <c r="L12" s="37">
        <v>3</v>
      </c>
      <c r="M12" s="21">
        <f t="shared" si="2"/>
        <v>100</v>
      </c>
      <c r="N12" s="22">
        <f t="shared" si="3"/>
        <v>22</v>
      </c>
      <c r="O12" s="23">
        <f t="shared" si="4"/>
        <v>0.36666666666666664</v>
      </c>
      <c r="P12" s="28">
        <f t="shared" si="5"/>
        <v>100</v>
      </c>
      <c r="Q12" s="25">
        <f t="shared" si="6"/>
        <v>100</v>
      </c>
      <c r="R12" s="26"/>
    </row>
    <row r="13" spans="1:19" x14ac:dyDescent="0.25">
      <c r="A13" s="11">
        <v>12</v>
      </c>
      <c r="B13" s="38">
        <v>44459</v>
      </c>
      <c r="C13" s="27" t="s">
        <v>30</v>
      </c>
      <c r="D13" s="14" t="s">
        <v>18</v>
      </c>
      <c r="E13" s="15">
        <f>VLOOKUP(F13,'[1]Groep A'!X$2:Y136,2)</f>
        <v>0.48399999999999999</v>
      </c>
      <c r="F13" s="16">
        <v>14</v>
      </c>
      <c r="G13" s="17">
        <f t="shared" si="0"/>
        <v>0.46666666666666667</v>
      </c>
      <c r="H13" s="35">
        <v>9</v>
      </c>
      <c r="I13" s="36">
        <v>3</v>
      </c>
      <c r="J13" s="20">
        <f t="shared" si="1"/>
        <v>64.285714285714292</v>
      </c>
      <c r="K13" s="37">
        <v>18</v>
      </c>
      <c r="L13" s="37">
        <v>3</v>
      </c>
      <c r="M13" s="21">
        <f t="shared" si="2"/>
        <v>128.57142857142858</v>
      </c>
      <c r="N13" s="22">
        <f t="shared" si="3"/>
        <v>27</v>
      </c>
      <c r="O13" s="23">
        <f t="shared" si="4"/>
        <v>0.45</v>
      </c>
      <c r="P13" s="28">
        <f t="shared" si="5"/>
        <v>96.428571428571431</v>
      </c>
      <c r="Q13" s="25">
        <f t="shared" si="6"/>
        <v>96</v>
      </c>
      <c r="R13" s="26"/>
    </row>
    <row r="14" spans="1:19" x14ac:dyDescent="0.25">
      <c r="A14" s="11">
        <v>13</v>
      </c>
      <c r="B14" s="38">
        <v>44460</v>
      </c>
      <c r="C14" s="13" t="s">
        <v>31</v>
      </c>
      <c r="D14" s="14" t="s">
        <v>18</v>
      </c>
      <c r="E14" s="15">
        <f>VLOOKUP(F14,'[1]Groep A'!X$2:Y173,2)</f>
        <v>0.35</v>
      </c>
      <c r="F14" s="16">
        <v>10</v>
      </c>
      <c r="G14" s="17">
        <f t="shared" si="0"/>
        <v>0.33333333333333331</v>
      </c>
      <c r="H14" s="35">
        <v>9</v>
      </c>
      <c r="I14" s="36">
        <v>2</v>
      </c>
      <c r="J14" s="20">
        <f t="shared" si="1"/>
        <v>90</v>
      </c>
      <c r="K14" s="37">
        <v>10</v>
      </c>
      <c r="L14" s="37">
        <v>2</v>
      </c>
      <c r="M14" s="21">
        <f t="shared" si="2"/>
        <v>100</v>
      </c>
      <c r="N14" s="22">
        <f t="shared" si="3"/>
        <v>19</v>
      </c>
      <c r="O14" s="23">
        <f t="shared" si="4"/>
        <v>0.31666666666666665</v>
      </c>
      <c r="P14" s="28">
        <f t="shared" si="5"/>
        <v>95</v>
      </c>
      <c r="Q14" s="25">
        <f t="shared" si="6"/>
        <v>95</v>
      </c>
      <c r="R14" s="26"/>
    </row>
    <row r="15" spans="1:19" x14ac:dyDescent="0.25">
      <c r="A15" s="11">
        <v>14</v>
      </c>
      <c r="B15" s="39">
        <v>44461</v>
      </c>
      <c r="C15" s="40" t="s">
        <v>32</v>
      </c>
      <c r="D15" s="14" t="s">
        <v>18</v>
      </c>
      <c r="E15" s="15">
        <f>VLOOKUP(F15,'[1]Groep A'!X$2:Y86,2)</f>
        <v>0.35</v>
      </c>
      <c r="F15" s="16">
        <v>10</v>
      </c>
      <c r="G15" s="17">
        <f t="shared" si="0"/>
        <v>0.33333333333333331</v>
      </c>
      <c r="H15" s="41">
        <v>10</v>
      </c>
      <c r="I15" s="41">
        <v>1</v>
      </c>
      <c r="J15" s="20">
        <f t="shared" si="1"/>
        <v>100</v>
      </c>
      <c r="K15" s="42">
        <v>9</v>
      </c>
      <c r="L15" s="42">
        <v>1</v>
      </c>
      <c r="M15" s="21">
        <f t="shared" si="2"/>
        <v>90</v>
      </c>
      <c r="N15" s="22">
        <f t="shared" si="3"/>
        <v>19</v>
      </c>
      <c r="O15" s="23">
        <f t="shared" si="4"/>
        <v>0.31666666666666665</v>
      </c>
      <c r="P15" s="28">
        <f t="shared" si="5"/>
        <v>95</v>
      </c>
      <c r="Q15" s="25">
        <f t="shared" si="6"/>
        <v>95</v>
      </c>
      <c r="R15" s="26"/>
    </row>
    <row r="16" spans="1:19" x14ac:dyDescent="0.25">
      <c r="A16" s="11">
        <v>15</v>
      </c>
      <c r="B16" s="34">
        <v>44460</v>
      </c>
      <c r="C16" s="13" t="s">
        <v>33</v>
      </c>
      <c r="D16" s="14" t="s">
        <v>18</v>
      </c>
      <c r="E16" s="15">
        <f>VLOOKUP(F16,'[1]Groep A'!X$2:Y50,2)</f>
        <v>0.317</v>
      </c>
      <c r="F16" s="16">
        <v>9</v>
      </c>
      <c r="G16" s="17">
        <f t="shared" si="0"/>
        <v>0.3</v>
      </c>
      <c r="H16" s="35">
        <v>10</v>
      </c>
      <c r="I16" s="36">
        <v>2</v>
      </c>
      <c r="J16" s="20">
        <f t="shared" si="1"/>
        <v>111.11111111111111</v>
      </c>
      <c r="K16" s="37">
        <v>7</v>
      </c>
      <c r="L16" s="37">
        <v>2</v>
      </c>
      <c r="M16" s="21">
        <f t="shared" si="2"/>
        <v>77.777777777777786</v>
      </c>
      <c r="N16" s="22">
        <f t="shared" si="3"/>
        <v>17</v>
      </c>
      <c r="O16" s="23">
        <f t="shared" si="4"/>
        <v>0.28333333333333333</v>
      </c>
      <c r="P16" s="28">
        <f t="shared" si="5"/>
        <v>94.444444444444443</v>
      </c>
      <c r="Q16" s="25">
        <f t="shared" si="6"/>
        <v>94</v>
      </c>
      <c r="R16" s="26"/>
    </row>
    <row r="17" spans="1:19" x14ac:dyDescent="0.25">
      <c r="A17" s="11">
        <v>16</v>
      </c>
      <c r="B17" s="34">
        <v>44460</v>
      </c>
      <c r="C17" s="13" t="s">
        <v>34</v>
      </c>
      <c r="D17" s="14" t="s">
        <v>18</v>
      </c>
      <c r="E17" s="15">
        <f>VLOOKUP(F17,'[1]Groep A'!X$2:Y155,2)</f>
        <v>0.35</v>
      </c>
      <c r="F17" s="16">
        <v>10</v>
      </c>
      <c r="G17" s="17">
        <f t="shared" si="0"/>
        <v>0.33333333333333331</v>
      </c>
      <c r="H17" s="35">
        <v>7</v>
      </c>
      <c r="I17" s="36">
        <v>2</v>
      </c>
      <c r="J17" s="20">
        <f t="shared" si="1"/>
        <v>70</v>
      </c>
      <c r="K17" s="37">
        <v>11</v>
      </c>
      <c r="L17" s="37">
        <v>2</v>
      </c>
      <c r="M17" s="21">
        <f t="shared" si="2"/>
        <v>110.00000000000001</v>
      </c>
      <c r="N17" s="22">
        <f t="shared" si="3"/>
        <v>18</v>
      </c>
      <c r="O17" s="23">
        <f t="shared" si="4"/>
        <v>0.3</v>
      </c>
      <c r="P17" s="28">
        <f t="shared" si="5"/>
        <v>90</v>
      </c>
      <c r="Q17" s="25">
        <f t="shared" si="6"/>
        <v>90</v>
      </c>
      <c r="R17" s="26"/>
    </row>
    <row r="18" spans="1:19" x14ac:dyDescent="0.25">
      <c r="A18" s="11">
        <v>17</v>
      </c>
      <c r="B18" s="39">
        <v>44460</v>
      </c>
      <c r="C18" s="27" t="s">
        <v>35</v>
      </c>
      <c r="D18" s="14" t="s">
        <v>18</v>
      </c>
      <c r="E18" s="15">
        <f>VLOOKUP(F18,'[1]Groep A'!X$2:Y162,2)</f>
        <v>0.27500000000000002</v>
      </c>
      <c r="F18" s="16">
        <v>8</v>
      </c>
      <c r="G18" s="17">
        <f t="shared" si="0"/>
        <v>0.26666666666666666</v>
      </c>
      <c r="H18" s="41">
        <v>7</v>
      </c>
      <c r="I18" s="41">
        <v>1</v>
      </c>
      <c r="J18" s="20">
        <f t="shared" si="1"/>
        <v>87.5</v>
      </c>
      <c r="K18" s="42">
        <v>7</v>
      </c>
      <c r="L18" s="42">
        <v>1</v>
      </c>
      <c r="M18" s="21">
        <f t="shared" si="2"/>
        <v>87.5</v>
      </c>
      <c r="N18" s="22">
        <f t="shared" si="3"/>
        <v>14</v>
      </c>
      <c r="O18" s="23">
        <f t="shared" si="4"/>
        <v>0.23333333333333334</v>
      </c>
      <c r="P18" s="28">
        <f t="shared" si="5"/>
        <v>87.5</v>
      </c>
      <c r="Q18" s="25">
        <f t="shared" si="6"/>
        <v>87</v>
      </c>
      <c r="R18" s="26"/>
    </row>
    <row r="19" spans="1:19" x14ac:dyDescent="0.25">
      <c r="A19" s="11">
        <v>18</v>
      </c>
      <c r="B19" s="34">
        <v>44462</v>
      </c>
      <c r="C19" s="27" t="s">
        <v>36</v>
      </c>
      <c r="D19" s="14" t="s">
        <v>18</v>
      </c>
      <c r="E19" s="15">
        <f>VLOOKUP(F19,'[1]Groep A'!X$2:Y114,2)</f>
        <v>0.27500000000000002</v>
      </c>
      <c r="F19" s="16">
        <v>8</v>
      </c>
      <c r="G19" s="17">
        <f t="shared" si="0"/>
        <v>0.26666666666666666</v>
      </c>
      <c r="H19" s="35">
        <v>7</v>
      </c>
      <c r="I19" s="36">
        <v>2</v>
      </c>
      <c r="J19" s="20">
        <f t="shared" si="1"/>
        <v>87.5</v>
      </c>
      <c r="K19" s="37">
        <v>7</v>
      </c>
      <c r="L19" s="37">
        <v>1</v>
      </c>
      <c r="M19" s="21">
        <f t="shared" si="2"/>
        <v>87.5</v>
      </c>
      <c r="N19" s="22">
        <f t="shared" si="3"/>
        <v>14</v>
      </c>
      <c r="O19" s="23">
        <f t="shared" si="4"/>
        <v>0.23333333333333334</v>
      </c>
      <c r="P19" s="28">
        <f t="shared" si="5"/>
        <v>87.5</v>
      </c>
      <c r="Q19" s="25">
        <f t="shared" si="6"/>
        <v>87</v>
      </c>
      <c r="R19" s="26"/>
    </row>
    <row r="20" spans="1:19" x14ac:dyDescent="0.25">
      <c r="A20" s="11">
        <v>19</v>
      </c>
      <c r="B20" s="38">
        <v>44462</v>
      </c>
      <c r="C20" s="27" t="s">
        <v>37</v>
      </c>
      <c r="D20" s="14" t="s">
        <v>18</v>
      </c>
      <c r="E20" s="15">
        <f>VLOOKUP(F20,'[1]Groep A'!X$2:Y121,2)</f>
        <v>0.27500000000000002</v>
      </c>
      <c r="F20" s="16">
        <v>8</v>
      </c>
      <c r="G20" s="17">
        <f t="shared" si="0"/>
        <v>0.26666666666666666</v>
      </c>
      <c r="H20" s="35">
        <v>6</v>
      </c>
      <c r="I20" s="36">
        <v>1</v>
      </c>
      <c r="J20" s="20">
        <f t="shared" si="1"/>
        <v>75</v>
      </c>
      <c r="K20" s="37">
        <v>8</v>
      </c>
      <c r="L20" s="37">
        <v>2</v>
      </c>
      <c r="M20" s="21">
        <f t="shared" si="2"/>
        <v>100</v>
      </c>
      <c r="N20" s="22">
        <f t="shared" si="3"/>
        <v>14</v>
      </c>
      <c r="O20" s="23">
        <f t="shared" si="4"/>
        <v>0.23333333333333334</v>
      </c>
      <c r="P20" s="28">
        <f t="shared" si="5"/>
        <v>87.5</v>
      </c>
      <c r="Q20" s="25">
        <f t="shared" si="6"/>
        <v>87</v>
      </c>
      <c r="R20" s="26"/>
    </row>
    <row r="21" spans="1:19" x14ac:dyDescent="0.25">
      <c r="A21" s="11">
        <v>20</v>
      </c>
      <c r="B21" s="38">
        <v>44461</v>
      </c>
      <c r="C21" s="13" t="s">
        <v>38</v>
      </c>
      <c r="D21" s="14" t="s">
        <v>18</v>
      </c>
      <c r="E21" s="15">
        <f>VLOOKUP(F21,'[1]Groep A'!X$2:Y149,2)</f>
        <v>0.41699999999999998</v>
      </c>
      <c r="F21" s="16">
        <v>12</v>
      </c>
      <c r="G21" s="17">
        <f t="shared" si="0"/>
        <v>0.4</v>
      </c>
      <c r="H21" s="35">
        <v>9</v>
      </c>
      <c r="I21" s="36">
        <v>3</v>
      </c>
      <c r="J21" s="20">
        <f t="shared" si="1"/>
        <v>75</v>
      </c>
      <c r="K21" s="37">
        <v>12</v>
      </c>
      <c r="L21" s="37">
        <v>3</v>
      </c>
      <c r="M21" s="21">
        <f t="shared" si="2"/>
        <v>100</v>
      </c>
      <c r="N21" s="22">
        <f t="shared" si="3"/>
        <v>21</v>
      </c>
      <c r="O21" s="23">
        <f t="shared" si="4"/>
        <v>0.35</v>
      </c>
      <c r="P21" s="28">
        <f t="shared" si="5"/>
        <v>87.499999999999986</v>
      </c>
      <c r="Q21" s="25">
        <f t="shared" si="6"/>
        <v>87</v>
      </c>
      <c r="R21" s="26"/>
    </row>
    <row r="22" spans="1:19" x14ac:dyDescent="0.25">
      <c r="A22" s="11">
        <v>21</v>
      </c>
      <c r="B22" s="34">
        <v>44461</v>
      </c>
      <c r="C22" s="27" t="s">
        <v>39</v>
      </c>
      <c r="D22" s="14" t="s">
        <v>18</v>
      </c>
      <c r="E22" s="15">
        <f>VLOOKUP(F22,'[1]Groep A'!X$2:Y109,2)</f>
        <v>0.45</v>
      </c>
      <c r="F22" s="16">
        <v>13</v>
      </c>
      <c r="G22" s="17">
        <f t="shared" si="0"/>
        <v>0.43333333333333335</v>
      </c>
      <c r="H22" s="35">
        <v>8</v>
      </c>
      <c r="I22" s="36">
        <v>2</v>
      </c>
      <c r="J22" s="20">
        <f t="shared" si="1"/>
        <v>61.53846153846154</v>
      </c>
      <c r="K22" s="37">
        <v>14</v>
      </c>
      <c r="L22" s="37">
        <v>4</v>
      </c>
      <c r="M22" s="21">
        <f t="shared" si="2"/>
        <v>107.69230769230769</v>
      </c>
      <c r="N22" s="22">
        <f t="shared" si="3"/>
        <v>22</v>
      </c>
      <c r="O22" s="23">
        <f t="shared" si="4"/>
        <v>0.36666666666666664</v>
      </c>
      <c r="P22" s="28">
        <f t="shared" si="5"/>
        <v>84.615384615384599</v>
      </c>
      <c r="Q22" s="25">
        <f t="shared" si="6"/>
        <v>84</v>
      </c>
      <c r="R22" s="26"/>
    </row>
    <row r="23" spans="1:19" x14ac:dyDescent="0.25">
      <c r="A23" s="11">
        <v>22</v>
      </c>
      <c r="B23" s="38">
        <v>44457</v>
      </c>
      <c r="C23" s="13" t="s">
        <v>40</v>
      </c>
      <c r="D23" s="14" t="s">
        <v>18</v>
      </c>
      <c r="E23" s="15">
        <f>VLOOKUP(F23,'[1]Groep A'!X$2:Y181,2)</f>
        <v>0.38400000000000001</v>
      </c>
      <c r="F23" s="16">
        <v>11</v>
      </c>
      <c r="G23" s="17">
        <f t="shared" si="0"/>
        <v>0.36666666666666664</v>
      </c>
      <c r="H23" s="35">
        <v>5</v>
      </c>
      <c r="I23" s="36">
        <v>1</v>
      </c>
      <c r="J23" s="20">
        <f t="shared" si="1"/>
        <v>45.454545454545453</v>
      </c>
      <c r="K23" s="37">
        <v>13</v>
      </c>
      <c r="L23" s="37">
        <v>4</v>
      </c>
      <c r="M23" s="21">
        <f t="shared" si="2"/>
        <v>118.18181818181819</v>
      </c>
      <c r="N23" s="22">
        <f t="shared" si="3"/>
        <v>18</v>
      </c>
      <c r="O23" s="23">
        <f t="shared" si="4"/>
        <v>0.3</v>
      </c>
      <c r="P23" s="28">
        <f t="shared" si="5"/>
        <v>81.818181818181827</v>
      </c>
      <c r="Q23" s="25">
        <f t="shared" si="6"/>
        <v>81</v>
      </c>
      <c r="R23" s="26"/>
    </row>
    <row r="24" spans="1:19" x14ac:dyDescent="0.25">
      <c r="A24" s="11">
        <v>23</v>
      </c>
      <c r="B24" s="38">
        <v>44463</v>
      </c>
      <c r="C24" s="27" t="s">
        <v>41</v>
      </c>
      <c r="D24" s="14" t="s">
        <v>18</v>
      </c>
      <c r="E24" s="15">
        <f>VLOOKUP(F24,'[1]Groep A'!X$2:Y193,2)</f>
        <v>0.48399999999999999</v>
      </c>
      <c r="F24" s="16">
        <v>14</v>
      </c>
      <c r="G24" s="17">
        <f t="shared" si="0"/>
        <v>0.46666666666666667</v>
      </c>
      <c r="H24" s="35">
        <v>15</v>
      </c>
      <c r="I24" s="36">
        <v>3</v>
      </c>
      <c r="J24" s="20">
        <f t="shared" si="1"/>
        <v>107.14285714285714</v>
      </c>
      <c r="K24" s="37">
        <v>7</v>
      </c>
      <c r="L24" s="37">
        <v>1</v>
      </c>
      <c r="M24" s="21">
        <f t="shared" si="2"/>
        <v>50</v>
      </c>
      <c r="N24" s="22">
        <f t="shared" si="3"/>
        <v>22</v>
      </c>
      <c r="O24" s="23">
        <f t="shared" si="4"/>
        <v>0.36666666666666664</v>
      </c>
      <c r="P24" s="28">
        <f t="shared" si="5"/>
        <v>78.571428571428569</v>
      </c>
      <c r="Q24" s="25">
        <f t="shared" si="6"/>
        <v>78</v>
      </c>
      <c r="R24" s="26"/>
      <c r="S24">
        <v>13</v>
      </c>
    </row>
    <row r="25" spans="1:19" x14ac:dyDescent="0.25">
      <c r="A25" s="11">
        <v>24</v>
      </c>
      <c r="B25" s="38">
        <v>44463</v>
      </c>
      <c r="C25" s="27" t="s">
        <v>42</v>
      </c>
      <c r="D25" s="14" t="s">
        <v>18</v>
      </c>
      <c r="E25" s="15">
        <f>VLOOKUP(F25,'[1]Groep A'!X$2:Y116,2)</f>
        <v>0.35</v>
      </c>
      <c r="F25" s="16">
        <v>10</v>
      </c>
      <c r="G25" s="17">
        <f t="shared" si="0"/>
        <v>0.33333333333333331</v>
      </c>
      <c r="H25" s="35">
        <v>11</v>
      </c>
      <c r="I25" s="36">
        <v>3</v>
      </c>
      <c r="J25" s="20">
        <f t="shared" si="1"/>
        <v>110.00000000000001</v>
      </c>
      <c r="K25" s="37">
        <v>4</v>
      </c>
      <c r="L25" s="37">
        <v>3</v>
      </c>
      <c r="M25" s="21">
        <f t="shared" si="2"/>
        <v>40</v>
      </c>
      <c r="N25" s="22">
        <f t="shared" si="3"/>
        <v>15</v>
      </c>
      <c r="O25" s="23">
        <f t="shared" si="4"/>
        <v>0.25</v>
      </c>
      <c r="P25" s="28">
        <f t="shared" si="5"/>
        <v>75</v>
      </c>
      <c r="Q25" s="25">
        <f t="shared" si="6"/>
        <v>75</v>
      </c>
      <c r="R25" s="26"/>
      <c r="S25">
        <v>9</v>
      </c>
    </row>
    <row r="26" spans="1:19" x14ac:dyDescent="0.25">
      <c r="A26" s="11">
        <v>25</v>
      </c>
      <c r="B26" s="34">
        <v>44460</v>
      </c>
      <c r="C26" s="43" t="s">
        <v>43</v>
      </c>
      <c r="D26" s="14" t="s">
        <v>18</v>
      </c>
      <c r="E26" s="15">
        <f>VLOOKUP(F26,'[1]Groep A'!X$2:Y68,2)</f>
        <v>0.27500000000000002</v>
      </c>
      <c r="F26" s="16">
        <v>8</v>
      </c>
      <c r="G26" s="17">
        <f t="shared" si="0"/>
        <v>0.26666666666666666</v>
      </c>
      <c r="H26" s="35">
        <v>7</v>
      </c>
      <c r="I26" s="36">
        <v>1</v>
      </c>
      <c r="J26" s="20">
        <f t="shared" si="1"/>
        <v>87.5</v>
      </c>
      <c r="K26" s="37">
        <v>5</v>
      </c>
      <c r="L26" s="37">
        <v>2</v>
      </c>
      <c r="M26" s="21">
        <f t="shared" si="2"/>
        <v>62.5</v>
      </c>
      <c r="N26" s="22">
        <f t="shared" si="3"/>
        <v>12</v>
      </c>
      <c r="O26" s="23">
        <f t="shared" si="4"/>
        <v>0.2</v>
      </c>
      <c r="P26" s="28">
        <f t="shared" si="5"/>
        <v>75</v>
      </c>
      <c r="Q26" s="25">
        <f t="shared" si="6"/>
        <v>75</v>
      </c>
      <c r="R26" s="26"/>
      <c r="S26">
        <v>8</v>
      </c>
    </row>
    <row r="27" spans="1:19" x14ac:dyDescent="0.25">
      <c r="A27" s="11">
        <v>26</v>
      </c>
      <c r="B27" s="38">
        <v>44460</v>
      </c>
      <c r="C27" s="27" t="s">
        <v>44</v>
      </c>
      <c r="D27" s="14" t="s">
        <v>18</v>
      </c>
      <c r="E27" s="15">
        <f>VLOOKUP(F27,'[1]Groep A'!X$2:Y87,2)</f>
        <v>0.317</v>
      </c>
      <c r="F27" s="16">
        <v>9</v>
      </c>
      <c r="G27" s="17">
        <f t="shared" si="0"/>
        <v>0.3</v>
      </c>
      <c r="H27" s="35">
        <v>8</v>
      </c>
      <c r="I27" s="36">
        <v>2</v>
      </c>
      <c r="J27" s="20">
        <f t="shared" si="1"/>
        <v>88.888888888888886</v>
      </c>
      <c r="K27" s="37">
        <v>5</v>
      </c>
      <c r="L27" s="37">
        <v>1</v>
      </c>
      <c r="M27" s="21">
        <f t="shared" si="2"/>
        <v>55.555555555555557</v>
      </c>
      <c r="N27" s="22">
        <f t="shared" si="3"/>
        <v>13</v>
      </c>
      <c r="O27" s="23">
        <f t="shared" si="4"/>
        <v>0.21666666666666667</v>
      </c>
      <c r="P27" s="28">
        <f t="shared" si="5"/>
        <v>72.222222222222229</v>
      </c>
      <c r="Q27" s="25">
        <f t="shared" si="6"/>
        <v>72</v>
      </c>
      <c r="R27" s="26"/>
      <c r="S27">
        <v>8</v>
      </c>
    </row>
    <row r="28" spans="1:19" x14ac:dyDescent="0.25">
      <c r="A28" s="11">
        <v>27</v>
      </c>
      <c r="B28" s="38">
        <v>44459</v>
      </c>
      <c r="C28" s="27" t="s">
        <v>45</v>
      </c>
      <c r="D28" s="14" t="s">
        <v>18</v>
      </c>
      <c r="E28" s="15">
        <f>VLOOKUP(F28,'[1]Groep A'!X$2:Y140,2)</f>
        <v>0.51700000000000002</v>
      </c>
      <c r="F28" s="16">
        <v>15</v>
      </c>
      <c r="G28" s="17">
        <f t="shared" si="0"/>
        <v>0.5</v>
      </c>
      <c r="H28" s="35">
        <v>6</v>
      </c>
      <c r="I28" s="36">
        <v>2</v>
      </c>
      <c r="J28" s="20">
        <f t="shared" si="1"/>
        <v>40</v>
      </c>
      <c r="K28" s="37">
        <v>15</v>
      </c>
      <c r="L28" s="37">
        <v>4</v>
      </c>
      <c r="M28" s="21">
        <f t="shared" si="2"/>
        <v>100</v>
      </c>
      <c r="N28" s="22">
        <f t="shared" si="3"/>
        <v>21</v>
      </c>
      <c r="O28" s="23">
        <f t="shared" si="4"/>
        <v>0.35</v>
      </c>
      <c r="P28" s="28">
        <f t="shared" si="5"/>
        <v>70</v>
      </c>
      <c r="Q28" s="25">
        <f t="shared" si="6"/>
        <v>70</v>
      </c>
      <c r="R28" s="26"/>
      <c r="S28">
        <v>14</v>
      </c>
    </row>
    <row r="29" spans="1:19" x14ac:dyDescent="0.25">
      <c r="A29" s="11">
        <v>28</v>
      </c>
      <c r="B29" s="38">
        <v>44462</v>
      </c>
      <c r="C29" s="13" t="s">
        <v>46</v>
      </c>
      <c r="D29" s="14" t="s">
        <v>18</v>
      </c>
      <c r="E29" s="15">
        <f>VLOOKUP(F29,'[1]Groep A'!X$2:Y92,2)</f>
        <v>0.27500000000000002</v>
      </c>
      <c r="F29" s="16">
        <v>8</v>
      </c>
      <c r="G29" s="17">
        <f t="shared" si="0"/>
        <v>0.26666666666666666</v>
      </c>
      <c r="H29" s="35">
        <v>6</v>
      </c>
      <c r="I29" s="36">
        <v>2</v>
      </c>
      <c r="J29" s="20">
        <f t="shared" si="1"/>
        <v>75</v>
      </c>
      <c r="K29" s="37">
        <v>5</v>
      </c>
      <c r="L29" s="37">
        <v>1</v>
      </c>
      <c r="M29" s="21">
        <f t="shared" si="2"/>
        <v>62.5</v>
      </c>
      <c r="N29" s="22">
        <f t="shared" si="3"/>
        <v>11</v>
      </c>
      <c r="O29" s="23">
        <f t="shared" si="4"/>
        <v>0.18333333333333332</v>
      </c>
      <c r="P29" s="28">
        <f t="shared" si="5"/>
        <v>68.75</v>
      </c>
      <c r="Q29" s="25">
        <f t="shared" si="6"/>
        <v>68</v>
      </c>
      <c r="R29" s="26"/>
      <c r="S29">
        <v>8</v>
      </c>
    </row>
    <row r="30" spans="1:19" x14ac:dyDescent="0.25">
      <c r="A30" s="11">
        <v>29</v>
      </c>
      <c r="B30" s="34">
        <v>44461</v>
      </c>
      <c r="C30" s="13" t="s">
        <v>47</v>
      </c>
      <c r="D30" s="14" t="s">
        <v>18</v>
      </c>
      <c r="E30" s="15">
        <f>VLOOKUP(F30,'[1]Groep A'!X$2:Y106,2)</f>
        <v>0.38400000000000001</v>
      </c>
      <c r="F30" s="16">
        <v>11</v>
      </c>
      <c r="G30" s="17">
        <f t="shared" si="0"/>
        <v>0.36666666666666664</v>
      </c>
      <c r="H30" s="35">
        <v>7</v>
      </c>
      <c r="I30" s="36">
        <v>2</v>
      </c>
      <c r="J30" s="20">
        <f t="shared" si="1"/>
        <v>63.636363636363633</v>
      </c>
      <c r="K30" s="37">
        <v>8</v>
      </c>
      <c r="L30" s="37">
        <v>1</v>
      </c>
      <c r="M30" s="21">
        <f t="shared" si="2"/>
        <v>72.727272727272734</v>
      </c>
      <c r="N30" s="22">
        <f t="shared" si="3"/>
        <v>15</v>
      </c>
      <c r="O30" s="23">
        <f t="shared" si="4"/>
        <v>0.25</v>
      </c>
      <c r="P30" s="28">
        <f t="shared" si="5"/>
        <v>68.181818181818187</v>
      </c>
      <c r="Q30" s="25">
        <f t="shared" si="6"/>
        <v>68</v>
      </c>
      <c r="R30" s="26"/>
      <c r="S30">
        <v>10</v>
      </c>
    </row>
    <row r="31" spans="1:19" x14ac:dyDescent="0.25">
      <c r="A31" s="11">
        <v>30</v>
      </c>
      <c r="B31" s="38">
        <v>44463</v>
      </c>
      <c r="C31" s="13" t="s">
        <v>48</v>
      </c>
      <c r="D31" s="14" t="s">
        <v>18</v>
      </c>
      <c r="E31" s="15">
        <f>VLOOKUP(F31,'[1]Groep A'!X$2:Y114,2)</f>
        <v>0.27500000000000002</v>
      </c>
      <c r="F31" s="16">
        <v>8</v>
      </c>
      <c r="G31" s="17">
        <f t="shared" si="0"/>
        <v>0.26666666666666666</v>
      </c>
      <c r="H31" s="35">
        <v>6</v>
      </c>
      <c r="I31" s="36">
        <v>1</v>
      </c>
      <c r="J31" s="20">
        <f t="shared" si="1"/>
        <v>75</v>
      </c>
      <c r="K31" s="37">
        <v>4</v>
      </c>
      <c r="L31" s="37">
        <v>1</v>
      </c>
      <c r="M31" s="21">
        <f t="shared" si="2"/>
        <v>50</v>
      </c>
      <c r="N31" s="22">
        <f t="shared" si="3"/>
        <v>10</v>
      </c>
      <c r="O31" s="23">
        <f t="shared" si="4"/>
        <v>0.16666666666666666</v>
      </c>
      <c r="P31" s="28">
        <f t="shared" si="5"/>
        <v>62.5</v>
      </c>
      <c r="Q31" s="25">
        <f t="shared" si="6"/>
        <v>62</v>
      </c>
      <c r="R31" s="26"/>
      <c r="S31">
        <v>8</v>
      </c>
    </row>
    <row r="32" spans="1:19" x14ac:dyDescent="0.25">
      <c r="A32" s="11">
        <v>31</v>
      </c>
      <c r="B32" s="38">
        <v>44457</v>
      </c>
      <c r="C32" s="27" t="s">
        <v>49</v>
      </c>
      <c r="D32" s="14" t="s">
        <v>18</v>
      </c>
      <c r="E32" s="15">
        <f>VLOOKUP(F32,'[1]Groep A'!X$2:Y114,2)</f>
        <v>0.27500000000000002</v>
      </c>
      <c r="F32" s="16">
        <v>8</v>
      </c>
      <c r="G32" s="17">
        <f t="shared" si="0"/>
        <v>0.26666666666666666</v>
      </c>
      <c r="H32" s="35">
        <v>5</v>
      </c>
      <c r="I32" s="36">
        <v>1</v>
      </c>
      <c r="J32" s="20">
        <f t="shared" si="1"/>
        <v>62.5</v>
      </c>
      <c r="K32" s="37">
        <v>5</v>
      </c>
      <c r="L32" s="37">
        <v>1</v>
      </c>
      <c r="M32" s="21">
        <f t="shared" si="2"/>
        <v>62.5</v>
      </c>
      <c r="N32" s="22">
        <f t="shared" si="3"/>
        <v>10</v>
      </c>
      <c r="O32" s="23">
        <f t="shared" si="4"/>
        <v>0.16666666666666666</v>
      </c>
      <c r="P32" s="28">
        <f t="shared" si="5"/>
        <v>62.5</v>
      </c>
      <c r="Q32" s="25">
        <f t="shared" si="6"/>
        <v>62</v>
      </c>
      <c r="R32" s="26"/>
      <c r="S32">
        <v>8</v>
      </c>
    </row>
    <row r="33" spans="1:19" x14ac:dyDescent="0.25">
      <c r="A33" s="11">
        <v>32</v>
      </c>
      <c r="B33" s="34">
        <v>44460</v>
      </c>
      <c r="C33" s="27" t="s">
        <v>50</v>
      </c>
      <c r="D33" s="14" t="s">
        <v>18</v>
      </c>
      <c r="E33" s="15">
        <f>VLOOKUP(F33,'[1]Groep A'!X$2:Y122,2)</f>
        <v>0.27500000000000002</v>
      </c>
      <c r="F33" s="16">
        <v>8</v>
      </c>
      <c r="G33" s="17">
        <f t="shared" si="0"/>
        <v>0.26666666666666666</v>
      </c>
      <c r="H33" s="35">
        <v>5</v>
      </c>
      <c r="I33" s="36">
        <v>2</v>
      </c>
      <c r="J33" s="20">
        <f t="shared" si="1"/>
        <v>62.5</v>
      </c>
      <c r="K33" s="37">
        <v>5</v>
      </c>
      <c r="L33" s="37">
        <v>1</v>
      </c>
      <c r="M33" s="21">
        <f t="shared" si="2"/>
        <v>62.5</v>
      </c>
      <c r="N33" s="22">
        <f t="shared" si="3"/>
        <v>10</v>
      </c>
      <c r="O33" s="23">
        <f t="shared" si="4"/>
        <v>0.16666666666666666</v>
      </c>
      <c r="P33" s="28">
        <f t="shared" si="5"/>
        <v>62.5</v>
      </c>
      <c r="Q33" s="25">
        <f t="shared" si="6"/>
        <v>62</v>
      </c>
      <c r="R33" s="26"/>
      <c r="S33">
        <v>8</v>
      </c>
    </row>
    <row r="34" spans="1:19" x14ac:dyDescent="0.25">
      <c r="A34" s="11">
        <v>33</v>
      </c>
      <c r="B34" s="38">
        <v>44461</v>
      </c>
      <c r="C34" s="27" t="s">
        <v>51</v>
      </c>
      <c r="D34" s="14" t="s">
        <v>18</v>
      </c>
      <c r="E34" s="15">
        <f>VLOOKUP(F34,'[1]Groep A'!X$2:Y128,2)</f>
        <v>0.41699999999999998</v>
      </c>
      <c r="F34" s="16">
        <v>12</v>
      </c>
      <c r="G34" s="17">
        <f t="shared" si="0"/>
        <v>0.4</v>
      </c>
      <c r="H34" s="35">
        <v>2</v>
      </c>
      <c r="I34" s="36">
        <v>1</v>
      </c>
      <c r="J34" s="20">
        <f t="shared" si="1"/>
        <v>16.666666666666664</v>
      </c>
      <c r="K34" s="37">
        <v>13</v>
      </c>
      <c r="L34" s="37">
        <v>3</v>
      </c>
      <c r="M34" s="21">
        <f t="shared" si="2"/>
        <v>108.33333333333333</v>
      </c>
      <c r="N34" s="22">
        <f t="shared" si="3"/>
        <v>15</v>
      </c>
      <c r="O34" s="23">
        <f t="shared" si="4"/>
        <v>0.25</v>
      </c>
      <c r="P34" s="28">
        <f t="shared" si="5"/>
        <v>62.5</v>
      </c>
      <c r="Q34" s="25">
        <f t="shared" si="6"/>
        <v>62</v>
      </c>
      <c r="R34" s="26"/>
      <c r="S34">
        <v>11</v>
      </c>
    </row>
    <row r="35" spans="1:19" x14ac:dyDescent="0.25">
      <c r="A35" s="11">
        <v>34</v>
      </c>
      <c r="B35" s="39">
        <v>44457</v>
      </c>
      <c r="C35" s="27" t="s">
        <v>52</v>
      </c>
      <c r="D35" s="14" t="s">
        <v>18</v>
      </c>
      <c r="E35" s="15">
        <f>VLOOKUP(F35,'[1]Groep A'!X$2:Y106,2)</f>
        <v>0.27500000000000002</v>
      </c>
      <c r="F35" s="16">
        <v>8</v>
      </c>
      <c r="G35" s="17">
        <f t="shared" si="0"/>
        <v>0.26666666666666666</v>
      </c>
      <c r="H35" s="41">
        <v>4</v>
      </c>
      <c r="I35" s="41">
        <v>2</v>
      </c>
      <c r="J35" s="20">
        <f t="shared" si="1"/>
        <v>50</v>
      </c>
      <c r="K35" s="42">
        <v>5</v>
      </c>
      <c r="L35" s="42">
        <v>2</v>
      </c>
      <c r="M35" s="21">
        <f t="shared" si="2"/>
        <v>62.5</v>
      </c>
      <c r="N35" s="22">
        <f t="shared" si="3"/>
        <v>9</v>
      </c>
      <c r="O35" s="23">
        <f t="shared" si="4"/>
        <v>0.15</v>
      </c>
      <c r="P35" s="28">
        <f t="shared" si="5"/>
        <v>56.25</v>
      </c>
      <c r="Q35" s="25">
        <f t="shared" si="6"/>
        <v>56</v>
      </c>
      <c r="R35" s="26"/>
      <c r="S35">
        <v>8</v>
      </c>
    </row>
    <row r="36" spans="1:19" x14ac:dyDescent="0.25">
      <c r="A36" s="11">
        <v>35</v>
      </c>
      <c r="B36" s="39">
        <v>44460</v>
      </c>
      <c r="C36" s="27" t="s">
        <v>53</v>
      </c>
      <c r="D36" s="14" t="s">
        <v>18</v>
      </c>
      <c r="E36" s="15">
        <f>VLOOKUP(F36,'[1]Groep A'!X$2:Y80,2)</f>
        <v>0.27500000000000002</v>
      </c>
      <c r="F36" s="16">
        <v>8</v>
      </c>
      <c r="G36" s="17">
        <f t="shared" si="0"/>
        <v>0.26666666666666666</v>
      </c>
      <c r="H36" s="41">
        <v>4</v>
      </c>
      <c r="I36" s="41">
        <v>1</v>
      </c>
      <c r="J36" s="20">
        <f t="shared" si="1"/>
        <v>50</v>
      </c>
      <c r="K36" s="42">
        <v>5</v>
      </c>
      <c r="L36" s="42">
        <v>1</v>
      </c>
      <c r="M36" s="21">
        <f t="shared" si="2"/>
        <v>62.5</v>
      </c>
      <c r="N36" s="22">
        <f t="shared" si="3"/>
        <v>9</v>
      </c>
      <c r="O36" s="23">
        <f t="shared" si="4"/>
        <v>0.15</v>
      </c>
      <c r="P36" s="28">
        <f t="shared" si="5"/>
        <v>56.25</v>
      </c>
      <c r="Q36" s="25">
        <f t="shared" si="6"/>
        <v>56</v>
      </c>
      <c r="R36" s="26"/>
      <c r="S36">
        <v>8</v>
      </c>
    </row>
    <row r="37" spans="1:19" x14ac:dyDescent="0.25">
      <c r="A37" s="11">
        <v>36</v>
      </c>
      <c r="B37" s="39">
        <v>44461</v>
      </c>
      <c r="C37" s="27" t="s">
        <v>54</v>
      </c>
      <c r="D37" s="14" t="s">
        <v>18</v>
      </c>
      <c r="E37" s="15">
        <f>VLOOKUP(F37,'[1]Groep A'!X$2:Y90,2)</f>
        <v>0.27500000000000002</v>
      </c>
      <c r="F37" s="16">
        <v>8</v>
      </c>
      <c r="G37" s="17">
        <f t="shared" si="0"/>
        <v>0.26666666666666666</v>
      </c>
      <c r="H37" s="41">
        <v>6</v>
      </c>
      <c r="I37" s="41">
        <v>1</v>
      </c>
      <c r="J37" s="20">
        <f t="shared" si="1"/>
        <v>75</v>
      </c>
      <c r="K37" s="42">
        <v>3</v>
      </c>
      <c r="L37" s="42">
        <v>1</v>
      </c>
      <c r="M37" s="21">
        <f t="shared" si="2"/>
        <v>37.5</v>
      </c>
      <c r="N37" s="22">
        <f t="shared" si="3"/>
        <v>9</v>
      </c>
      <c r="O37" s="23">
        <f t="shared" si="4"/>
        <v>0.15</v>
      </c>
      <c r="P37" s="28">
        <f t="shared" si="5"/>
        <v>56.25</v>
      </c>
      <c r="Q37" s="25">
        <f t="shared" si="6"/>
        <v>56</v>
      </c>
      <c r="R37" s="26"/>
      <c r="S37">
        <v>8</v>
      </c>
    </row>
    <row r="38" spans="1:19" x14ac:dyDescent="0.25">
      <c r="A38" s="11">
        <v>37</v>
      </c>
      <c r="B38" s="38">
        <v>44457</v>
      </c>
      <c r="C38" s="27" t="s">
        <v>55</v>
      </c>
      <c r="D38" s="14" t="s">
        <v>18</v>
      </c>
      <c r="E38" s="15">
        <f>VLOOKUP(F38,'[1]Groep A'!X$2:Y160,2)</f>
        <v>0.38400000000000001</v>
      </c>
      <c r="F38" s="16">
        <v>11</v>
      </c>
      <c r="G38" s="17">
        <f t="shared" si="0"/>
        <v>0.36666666666666664</v>
      </c>
      <c r="H38" s="35">
        <v>3</v>
      </c>
      <c r="I38" s="36">
        <v>1</v>
      </c>
      <c r="J38" s="20">
        <f t="shared" si="1"/>
        <v>27.27272727272727</v>
      </c>
      <c r="K38" s="37">
        <v>8</v>
      </c>
      <c r="L38" s="37">
        <v>3</v>
      </c>
      <c r="M38" s="21">
        <f t="shared" si="2"/>
        <v>72.727272727272734</v>
      </c>
      <c r="N38" s="22">
        <f t="shared" si="3"/>
        <v>11</v>
      </c>
      <c r="O38" s="23">
        <f t="shared" si="4"/>
        <v>0.18333333333333332</v>
      </c>
      <c r="P38" s="28">
        <f t="shared" si="5"/>
        <v>50</v>
      </c>
      <c r="Q38" s="25">
        <f t="shared" si="6"/>
        <v>50</v>
      </c>
      <c r="R38" s="26"/>
      <c r="S38">
        <v>9</v>
      </c>
    </row>
    <row r="39" spans="1:19" x14ac:dyDescent="0.25">
      <c r="A39" s="11">
        <v>38</v>
      </c>
      <c r="B39" s="38">
        <v>44457</v>
      </c>
      <c r="C39" s="27" t="s">
        <v>56</v>
      </c>
      <c r="D39" s="14" t="s">
        <v>18</v>
      </c>
      <c r="E39" s="15">
        <f>VLOOKUP(F39,'[1]Groep A'!X$2:Y184,2)</f>
        <v>0.38400000000000001</v>
      </c>
      <c r="F39" s="16">
        <v>11</v>
      </c>
      <c r="G39" s="17">
        <f t="shared" si="0"/>
        <v>0.36666666666666664</v>
      </c>
      <c r="H39" s="35">
        <v>5</v>
      </c>
      <c r="I39" s="36">
        <v>1</v>
      </c>
      <c r="J39" s="20">
        <f t="shared" si="1"/>
        <v>45.454545454545453</v>
      </c>
      <c r="K39" s="37">
        <v>4</v>
      </c>
      <c r="L39" s="37">
        <v>1</v>
      </c>
      <c r="M39" s="21">
        <f t="shared" si="2"/>
        <v>36.363636363636367</v>
      </c>
      <c r="N39" s="22">
        <f t="shared" si="3"/>
        <v>9</v>
      </c>
      <c r="O39" s="23">
        <f t="shared" si="4"/>
        <v>0.15</v>
      </c>
      <c r="P39" s="28">
        <f t="shared" si="5"/>
        <v>40.909090909090914</v>
      </c>
      <c r="Q39" s="25">
        <f t="shared" si="6"/>
        <v>40</v>
      </c>
      <c r="R39" s="26"/>
      <c r="S39">
        <v>9</v>
      </c>
    </row>
    <row r="40" spans="1:19" x14ac:dyDescent="0.25">
      <c r="A40" s="11">
        <v>39</v>
      </c>
      <c r="B40" s="39">
        <v>44461</v>
      </c>
      <c r="C40" s="27" t="s">
        <v>57</v>
      </c>
      <c r="D40" s="14" t="s">
        <v>18</v>
      </c>
      <c r="E40" s="15">
        <f>VLOOKUP(F40,'[1]Groep A'!X$2:Y104,2)</f>
        <v>0.35</v>
      </c>
      <c r="F40" s="16">
        <v>10</v>
      </c>
      <c r="G40" s="17">
        <f t="shared" si="0"/>
        <v>0.33333333333333331</v>
      </c>
      <c r="H40" s="41">
        <v>5</v>
      </c>
      <c r="I40" s="41">
        <v>2</v>
      </c>
      <c r="J40" s="20">
        <f t="shared" si="1"/>
        <v>50</v>
      </c>
      <c r="K40" s="42">
        <v>2</v>
      </c>
      <c r="L40" s="42">
        <v>1</v>
      </c>
      <c r="M40" s="21">
        <f t="shared" si="2"/>
        <v>20</v>
      </c>
      <c r="N40" s="22">
        <f t="shared" si="3"/>
        <v>7</v>
      </c>
      <c r="O40" s="23">
        <f t="shared" si="4"/>
        <v>0.11666666666666667</v>
      </c>
      <c r="P40" s="28">
        <f t="shared" si="5"/>
        <v>35</v>
      </c>
      <c r="Q40" s="25">
        <f t="shared" si="6"/>
        <v>35</v>
      </c>
      <c r="R40" s="26"/>
      <c r="S40">
        <v>8</v>
      </c>
    </row>
  </sheetData>
  <protectedRanges>
    <protectedRange sqref="J2:J40 G2:G40 M2:Q40" name="Fred"/>
  </protectedRanges>
  <conditionalFormatting sqref="P2:Q40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2021-09-24T18:51:17Z</dcterms:created>
  <dcterms:modified xsi:type="dcterms:W3CDTF">2021-10-04T07:58:21Z</dcterms:modified>
</cp:coreProperties>
</file>