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Midwolda/"/>
    </mc:Choice>
  </mc:AlternateContent>
  <xr:revisionPtr revIDLastSave="0" documentId="8_{9049ABAD-648D-4EC9-9BC9-5B74B63435FA}" xr6:coauthVersionLast="45" xr6:coauthVersionMax="45" xr10:uidLastSave="{00000000-0000-0000-0000-000000000000}"/>
  <bookViews>
    <workbookView xWindow="-120" yWindow="-120" windowWidth="25440" windowHeight="15390" xr2:uid="{10C3CB76-3429-43D7-B715-F40414EE192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1" l="1"/>
  <c r="N37" i="1"/>
  <c r="L37" i="1"/>
  <c r="I37" i="1"/>
  <c r="F37" i="1"/>
  <c r="M36" i="1"/>
  <c r="N36" i="1"/>
  <c r="L36" i="1"/>
  <c r="I36" i="1"/>
  <c r="F36" i="1"/>
  <c r="M35" i="1"/>
  <c r="N35" i="1"/>
  <c r="L35" i="1"/>
  <c r="I35" i="1"/>
  <c r="F35" i="1"/>
  <c r="M34" i="1"/>
  <c r="N34" i="1"/>
  <c r="L34" i="1"/>
  <c r="I34" i="1"/>
  <c r="F34" i="1"/>
  <c r="M33" i="1"/>
  <c r="N33" i="1"/>
  <c r="L33" i="1"/>
  <c r="I33" i="1"/>
  <c r="F33" i="1"/>
  <c r="M32" i="1"/>
  <c r="N32" i="1"/>
  <c r="L32" i="1"/>
  <c r="I32" i="1"/>
  <c r="F32" i="1"/>
  <c r="M31" i="1"/>
  <c r="N31" i="1"/>
  <c r="L31" i="1"/>
  <c r="I31" i="1"/>
  <c r="F31" i="1"/>
  <c r="M30" i="1"/>
  <c r="N30" i="1"/>
  <c r="L30" i="1"/>
  <c r="I30" i="1"/>
  <c r="F30" i="1"/>
  <c r="M29" i="1"/>
  <c r="N29" i="1"/>
  <c r="L29" i="1"/>
  <c r="I29" i="1"/>
  <c r="F29" i="1"/>
  <c r="M28" i="1"/>
  <c r="N28" i="1"/>
  <c r="L28" i="1"/>
  <c r="I28" i="1"/>
  <c r="F28" i="1"/>
  <c r="M27" i="1"/>
  <c r="N27" i="1"/>
  <c r="F27" i="1"/>
  <c r="O27" i="1"/>
  <c r="L27" i="1"/>
  <c r="I27" i="1"/>
  <c r="M26" i="1"/>
  <c r="N26" i="1"/>
  <c r="L26" i="1"/>
  <c r="I26" i="1"/>
  <c r="F26" i="1"/>
  <c r="M25" i="1"/>
  <c r="N25" i="1"/>
  <c r="F25" i="1"/>
  <c r="O25" i="1"/>
  <c r="L25" i="1"/>
  <c r="I25" i="1"/>
  <c r="M24" i="1"/>
  <c r="N24" i="1"/>
  <c r="L24" i="1"/>
  <c r="I24" i="1"/>
  <c r="F24" i="1"/>
  <c r="M23" i="1"/>
  <c r="N23" i="1"/>
  <c r="F23" i="1"/>
  <c r="O23" i="1"/>
  <c r="L23" i="1"/>
  <c r="I23" i="1"/>
  <c r="M22" i="1"/>
  <c r="N22" i="1"/>
  <c r="L22" i="1"/>
  <c r="I22" i="1"/>
  <c r="F22" i="1"/>
  <c r="M21" i="1"/>
  <c r="N21" i="1"/>
  <c r="F21" i="1"/>
  <c r="O21" i="1"/>
  <c r="L21" i="1"/>
  <c r="I21" i="1"/>
  <c r="M20" i="1"/>
  <c r="N20" i="1"/>
  <c r="L20" i="1"/>
  <c r="I20" i="1"/>
  <c r="F20" i="1"/>
  <c r="M19" i="1"/>
  <c r="N19" i="1"/>
  <c r="F19" i="1"/>
  <c r="O19" i="1"/>
  <c r="L19" i="1"/>
  <c r="I19" i="1"/>
  <c r="M18" i="1"/>
  <c r="N18" i="1"/>
  <c r="L18" i="1"/>
  <c r="I18" i="1"/>
  <c r="F18" i="1"/>
  <c r="M17" i="1"/>
  <c r="N17" i="1"/>
  <c r="F17" i="1"/>
  <c r="O17" i="1"/>
  <c r="L17" i="1"/>
  <c r="I17" i="1"/>
  <c r="M16" i="1"/>
  <c r="N16" i="1"/>
  <c r="F16" i="1"/>
  <c r="O16" i="1"/>
  <c r="L16" i="1"/>
  <c r="I16" i="1"/>
  <c r="M15" i="1"/>
  <c r="N15" i="1"/>
  <c r="F15" i="1"/>
  <c r="O15" i="1"/>
  <c r="L15" i="1"/>
  <c r="I15" i="1"/>
  <c r="M14" i="1"/>
  <c r="N14" i="1"/>
  <c r="L14" i="1"/>
  <c r="I14" i="1"/>
  <c r="F14" i="1"/>
  <c r="M13" i="1"/>
  <c r="N13" i="1"/>
  <c r="L13" i="1"/>
  <c r="I13" i="1"/>
  <c r="F13" i="1"/>
  <c r="M12" i="1"/>
  <c r="N12" i="1"/>
  <c r="L12" i="1"/>
  <c r="I12" i="1"/>
  <c r="F12" i="1"/>
  <c r="M11" i="1"/>
  <c r="N11" i="1"/>
  <c r="L11" i="1"/>
  <c r="I11" i="1"/>
  <c r="F11" i="1"/>
  <c r="M10" i="1"/>
  <c r="N10" i="1"/>
  <c r="L10" i="1"/>
  <c r="I10" i="1"/>
  <c r="F10" i="1"/>
  <c r="M9" i="1"/>
  <c r="N9" i="1"/>
  <c r="L9" i="1"/>
  <c r="I9" i="1"/>
  <c r="F9" i="1"/>
  <c r="M8" i="1"/>
  <c r="N8" i="1"/>
  <c r="L8" i="1"/>
  <c r="I8" i="1"/>
  <c r="F8" i="1"/>
  <c r="M7" i="1"/>
  <c r="N7" i="1"/>
  <c r="L7" i="1"/>
  <c r="I7" i="1"/>
  <c r="F7" i="1"/>
  <c r="M6" i="1"/>
  <c r="N6" i="1"/>
  <c r="L6" i="1"/>
  <c r="I6" i="1"/>
  <c r="F6" i="1"/>
  <c r="M5" i="1"/>
  <c r="N5" i="1"/>
  <c r="L5" i="1"/>
  <c r="I5" i="1"/>
  <c r="F5" i="1"/>
  <c r="M4" i="1"/>
  <c r="N4" i="1"/>
  <c r="L4" i="1"/>
  <c r="I4" i="1"/>
  <c r="F4" i="1"/>
  <c r="M3" i="1"/>
  <c r="N3" i="1"/>
  <c r="L3" i="1"/>
  <c r="I3" i="1"/>
  <c r="F3" i="1"/>
  <c r="O20" i="1"/>
  <c r="O24" i="1"/>
  <c r="O28" i="1"/>
  <c r="O3" i="1"/>
  <c r="O29" i="1"/>
  <c r="O30" i="1"/>
  <c r="O4" i="1"/>
  <c r="O5" i="1"/>
  <c r="O6" i="1"/>
  <c r="O7" i="1"/>
  <c r="O8" i="1"/>
  <c r="O9" i="1"/>
  <c r="O10" i="1"/>
  <c r="O11" i="1"/>
  <c r="O12" i="1"/>
  <c r="O13" i="1"/>
  <c r="O14" i="1"/>
  <c r="O18" i="1"/>
  <c r="O22" i="1"/>
  <c r="O26" i="1"/>
  <c r="O31" i="1"/>
  <c r="O32" i="1"/>
  <c r="O33" i="1"/>
  <c r="O34" i="1"/>
  <c r="O35" i="1"/>
  <c r="O36" i="1"/>
  <c r="O37" i="1"/>
</calcChain>
</file>

<file path=xl/sharedStrings.xml><?xml version="1.0" encoding="utf-8"?>
<sst xmlns="http://schemas.openxmlformats.org/spreadsheetml/2006/main" count="55" uniqueCount="53">
  <si>
    <t xml:space="preserve"> BLAUWE STAD  LIBRE TOERNOOI 2019  GROEP A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</si>
  <si>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</si>
  <si>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</si>
  <si>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</si>
  <si>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</si>
  <si>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</si>
  <si>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</si>
  <si>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</si>
  <si>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</si>
  <si>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</si>
  <si>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</si>
  <si>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</si>
  <si>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</si>
  <si>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</si>
  <si>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A:aanwezig GF:geen finale</t>
  </si>
  <si>
    <t>SIEP MELLEMA</t>
  </si>
  <si>
    <t>HENDRIK SLOOT</t>
  </si>
  <si>
    <t>F</t>
  </si>
  <si>
    <t>WILLEM REILINK</t>
  </si>
  <si>
    <t>BERNARD BOS</t>
  </si>
  <si>
    <t>GF</t>
  </si>
  <si>
    <t>PIETER HUIZELING</t>
  </si>
  <si>
    <t>PIET VAN OOSTEN</t>
  </si>
  <si>
    <t>FOKKO VAN BIESSUM</t>
  </si>
  <si>
    <t>EVERT BOS</t>
  </si>
  <si>
    <t>BERT WIERENGA</t>
  </si>
  <si>
    <t>?</t>
  </si>
  <si>
    <t>RONNIE BERG</t>
  </si>
  <si>
    <t>HENK BOS</t>
  </si>
  <si>
    <t>JAN SIETSMA</t>
  </si>
  <si>
    <t>SIEP ZIESLING</t>
  </si>
  <si>
    <t>RON EISSEN</t>
  </si>
  <si>
    <t>WIM GERADTS</t>
  </si>
  <si>
    <t>TOM BEEN</t>
  </si>
  <si>
    <t>REINIER VAN DER KOOI</t>
  </si>
  <si>
    <t>UDO van DIJK</t>
  </si>
  <si>
    <t>HEMMO STARKE</t>
  </si>
  <si>
    <t>MENNO EDEN</t>
  </si>
  <si>
    <t>PIET BOUWMAN</t>
  </si>
  <si>
    <t>RICHARD KANT</t>
  </si>
  <si>
    <t>JAN LEEGWATER</t>
  </si>
  <si>
    <t>JAN HADDERINGH</t>
  </si>
  <si>
    <t>ALEXANDER HULSHOF</t>
  </si>
  <si>
    <t>TJAART SCHAUB</t>
  </si>
  <si>
    <t>MAX VEENHUIS</t>
  </si>
  <si>
    <t>WOLTER ELING</t>
  </si>
  <si>
    <t>BERT de JONGE</t>
  </si>
  <si>
    <t>STIENUS SLUITER</t>
  </si>
  <si>
    <t>CEES DOORNBOS</t>
  </si>
  <si>
    <t>KLAAS BOVEN</t>
  </si>
  <si>
    <t>JAN BOLTJES</t>
  </si>
  <si>
    <t>WILLIE SIEMENS</t>
  </si>
  <si>
    <t>BRAM WERKMAN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</si>
</sst>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d/mmm;@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textRotation="90"/>
    </xf>
    <xf numFmtId="166" fontId="3" fillId="0" borderId="3" xfId="0" applyNumberFormat="1" applyFont="1" applyBorder="1" applyAlignment="1">
      <alignment horizontal="center"/>
    </xf>
    <xf numFmtId="166" fontId="0" fillId="0" borderId="0" xfId="0" applyNumberForma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87B4-355F-45E0-B01F-EC1F29CA3CC5}">
  <sheetPr>
    <pageSetUpPr fitToPage="1"/>
  </sheetPr>
  <dimension ref="A1:P37"/>
  <sheetViews>
    <sheetView tabSelected="1" workbookViewId="0">
      <selection activeCell="X2" sqref="X2"/>
    </sheetView>
  </sheetViews>
  <sheetFormatPr defaultRowHeight="15" x14ac:dyDescent="0.2"/>
  <cols>
    <col min="1" max="1" width="3.8984375" bestFit="1" customWidth="1"/>
    <col min="2" max="2" width="7.12890625" bestFit="1" customWidth="1"/>
    <col min="3" max="3" width="26.23046875" bestFit="1" customWidth="1"/>
    <col min="4" max="4" width="5.51171875" bestFit="1" customWidth="1"/>
    <col min="5" max="5" width="3.765625" bestFit="1" customWidth="1"/>
    <col min="6" max="6" width="5.51171875" bestFit="1" customWidth="1"/>
    <col min="7" max="7" width="4.4375" bestFit="1" customWidth="1"/>
    <col min="8" max="8" width="3.765625" bestFit="1" customWidth="1"/>
    <col min="9" max="9" width="8.47265625" style="16" bestFit="1" customWidth="1"/>
    <col min="10" max="11" width="3.765625" bestFit="1" customWidth="1"/>
    <col min="12" max="12" width="8.47265625" style="16" bestFit="1" customWidth="1"/>
    <col min="13" max="13" width="4.4375" bestFit="1" customWidth="1"/>
    <col min="14" max="14" width="4.9765625" bestFit="1" customWidth="1"/>
    <col min="15" max="15" width="6.1875" bestFit="1" customWidth="1"/>
    <col min="16" max="16" width="4.03515625" bestFit="1" customWidth="1"/>
  </cols>
  <sheetData>
    <row r="1" spans="1:16" s="1" customFormat="1" ht="24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2"/>
    </row>
    <row r="2" spans="1:16" s="1" customFormat="1" ht="116.25" customHeight="1" x14ac:dyDescent="0.45">
      <c r="A2" s="18" t="s">
        <v>1</v>
      </c>
      <c r="B2" s="19"/>
      <c r="C2" s="19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14" t="s">
        <v>7</v>
      </c>
      <c r="J2" s="3" t="s">
        <v>8</v>
      </c>
      <c r="K2" s="3" t="s">
        <v>9</v>
      </c>
      <c r="L2" s="14" t="s">
        <v>10</v>
      </c>
      <c r="M2" s="3" t="s">
        <v>11</v>
      </c>
      <c r="N2" s="3" t="s">
        <v>12</v>
      </c>
      <c r="O2" s="3" t="s">
        <v>13</v>
      </c>
      <c r="P2" s="4" t="s">
        <v>14</v>
      </c>
    </row>
    <row r="3" spans="1:16" s="1" customFormat="1" ht="14.25" x14ac:dyDescent="0.15">
      <c r="A3" s="5">
        <v>1</v>
      </c>
      <c r="B3" s="6">
        <v>43755</v>
      </c>
      <c r="C3" s="7" t="s">
        <v>15</v>
      </c>
      <c r="D3" s="8">
        <v>2.37</v>
      </c>
      <c r="E3" s="9">
        <v>56</v>
      </c>
      <c r="F3" s="8">
        <f>E3/25</f>
        <v>2.2400000000000002</v>
      </c>
      <c r="G3" s="9">
        <v>75</v>
      </c>
      <c r="H3" s="9">
        <v>8</v>
      </c>
      <c r="I3" s="15">
        <f>G3/E3*100</f>
        <v>133.92857142857142</v>
      </c>
      <c r="J3" s="9">
        <v>90</v>
      </c>
      <c r="K3" s="9">
        <v>13</v>
      </c>
      <c r="L3" s="15">
        <f>J3/E3*100</f>
        <v>160.71428571428572</v>
      </c>
      <c r="M3" s="9">
        <f>G3+J3</f>
        <v>165</v>
      </c>
      <c r="N3" s="8">
        <f>M3/50</f>
        <v>3.3</v>
      </c>
      <c r="O3" s="10">
        <f>N3/F3*100</f>
        <v>147.32142857142856</v>
      </c>
      <c r="P3" s="9"/>
    </row>
    <row r="4" spans="1:16" s="1" customFormat="1" ht="14.25" x14ac:dyDescent="0.15">
      <c r="A4" s="5">
        <v>2</v>
      </c>
      <c r="B4" s="6">
        <v>43759</v>
      </c>
      <c r="C4" s="7" t="s">
        <v>16</v>
      </c>
      <c r="D4" s="8">
        <v>2.37</v>
      </c>
      <c r="E4" s="9">
        <v>56</v>
      </c>
      <c r="F4" s="8">
        <f>E4/25</f>
        <v>2.2400000000000002</v>
      </c>
      <c r="G4" s="9">
        <v>74</v>
      </c>
      <c r="H4" s="9">
        <v>19</v>
      </c>
      <c r="I4" s="15">
        <f>G4/E4*100</f>
        <v>132.14285714285714</v>
      </c>
      <c r="J4" s="9">
        <v>88</v>
      </c>
      <c r="K4" s="9">
        <v>13</v>
      </c>
      <c r="L4" s="15">
        <f>J4/E4*100</f>
        <v>157.14285714285714</v>
      </c>
      <c r="M4" s="9">
        <f>G4+J4</f>
        <v>162</v>
      </c>
      <c r="N4" s="8">
        <f>M4/50</f>
        <v>3.24</v>
      </c>
      <c r="O4" s="10">
        <f>N4/F4*100</f>
        <v>144.64285714285714</v>
      </c>
      <c r="P4" s="9" t="s">
        <v>17</v>
      </c>
    </row>
    <row r="5" spans="1:16" s="1" customFormat="1" ht="14.25" x14ac:dyDescent="0.15">
      <c r="A5" s="5">
        <v>3</v>
      </c>
      <c r="B5" s="6">
        <v>43759</v>
      </c>
      <c r="C5" s="7" t="s">
        <v>18</v>
      </c>
      <c r="D5" s="8">
        <v>2.62</v>
      </c>
      <c r="E5" s="9">
        <v>60</v>
      </c>
      <c r="F5" s="8">
        <f>E5/25</f>
        <v>2.4</v>
      </c>
      <c r="G5" s="9">
        <v>115</v>
      </c>
      <c r="H5" s="9">
        <v>23</v>
      </c>
      <c r="I5" s="15">
        <f>G5/E5*100</f>
        <v>191.66666666666669</v>
      </c>
      <c r="J5" s="9">
        <v>45</v>
      </c>
      <c r="K5" s="9">
        <v>9</v>
      </c>
      <c r="L5" s="15">
        <f>J5/E5*100</f>
        <v>75</v>
      </c>
      <c r="M5" s="9">
        <f>G5+J5</f>
        <v>160</v>
      </c>
      <c r="N5" s="8">
        <f>M5/50</f>
        <v>3.2</v>
      </c>
      <c r="O5" s="10">
        <f>N5/F5*100</f>
        <v>133.33333333333334</v>
      </c>
      <c r="P5" s="9" t="s">
        <v>17</v>
      </c>
    </row>
    <row r="6" spans="1:16" s="1" customFormat="1" ht="14.25" x14ac:dyDescent="0.15">
      <c r="A6" s="5">
        <v>4</v>
      </c>
      <c r="B6" s="6">
        <v>43759</v>
      </c>
      <c r="C6" s="7" t="s">
        <v>19</v>
      </c>
      <c r="D6" s="8">
        <v>1.85</v>
      </c>
      <c r="E6" s="9">
        <v>47</v>
      </c>
      <c r="F6" s="8">
        <f>E6/25</f>
        <v>1.88</v>
      </c>
      <c r="G6" s="9">
        <v>41</v>
      </c>
      <c r="H6" s="9">
        <v>7</v>
      </c>
      <c r="I6" s="15">
        <f>G6/E6*100</f>
        <v>87.2340425531915</v>
      </c>
      <c r="J6" s="9">
        <v>77</v>
      </c>
      <c r="K6" s="9">
        <v>7</v>
      </c>
      <c r="L6" s="15">
        <f>J6/E6*100</f>
        <v>163.82978723404256</v>
      </c>
      <c r="M6" s="9">
        <f>G6+J6</f>
        <v>118</v>
      </c>
      <c r="N6" s="8">
        <f>M6/50</f>
        <v>2.36</v>
      </c>
      <c r="O6" s="10">
        <f>N6/F6*100</f>
        <v>125.53191489361701</v>
      </c>
      <c r="P6" s="9" t="s">
        <v>20</v>
      </c>
    </row>
    <row r="7" spans="1:16" s="1" customFormat="1" ht="14.25" x14ac:dyDescent="0.15">
      <c r="A7" s="5">
        <v>5</v>
      </c>
      <c r="B7" s="6">
        <v>43753</v>
      </c>
      <c r="C7" s="7" t="s">
        <v>21</v>
      </c>
      <c r="D7" s="8">
        <v>2.12</v>
      </c>
      <c r="E7" s="9">
        <v>52</v>
      </c>
      <c r="F7" s="8">
        <f>E7/25</f>
        <v>2.08</v>
      </c>
      <c r="G7" s="9">
        <v>63</v>
      </c>
      <c r="H7" s="9">
        <v>14</v>
      </c>
      <c r="I7" s="15">
        <f>G7/E7*100</f>
        <v>121.15384615384615</v>
      </c>
      <c r="J7" s="9">
        <v>66</v>
      </c>
      <c r="K7" s="9">
        <v>16</v>
      </c>
      <c r="L7" s="15">
        <f>J7/E7*100</f>
        <v>126.92307692307692</v>
      </c>
      <c r="M7" s="9">
        <f>G7+J7</f>
        <v>129</v>
      </c>
      <c r="N7" s="8">
        <f>M7/50</f>
        <v>2.58</v>
      </c>
      <c r="O7" s="10">
        <f>N7/F7*100</f>
        <v>124.03846153846155</v>
      </c>
      <c r="P7" s="9"/>
    </row>
    <row r="8" spans="1:16" s="1" customFormat="1" ht="14.25" x14ac:dyDescent="0.15">
      <c r="A8" s="5">
        <v>6</v>
      </c>
      <c r="B8" s="6">
        <v>43746</v>
      </c>
      <c r="C8" s="11" t="s">
        <v>22</v>
      </c>
      <c r="D8" s="8">
        <v>1.65</v>
      </c>
      <c r="E8" s="9">
        <v>42</v>
      </c>
      <c r="F8" s="8">
        <f>E8/25</f>
        <v>1.68</v>
      </c>
      <c r="G8" s="9">
        <v>47</v>
      </c>
      <c r="H8" s="9">
        <v>8</v>
      </c>
      <c r="I8" s="15">
        <f>G8/E8*100</f>
        <v>111.90476190476191</v>
      </c>
      <c r="J8" s="9">
        <v>49</v>
      </c>
      <c r="K8" s="9">
        <v>9</v>
      </c>
      <c r="L8" s="15">
        <f>J8/E8*100</f>
        <v>116.66666666666667</v>
      </c>
      <c r="M8" s="9">
        <f>G8+J8</f>
        <v>96</v>
      </c>
      <c r="N8" s="8">
        <f>M8/50</f>
        <v>1.92</v>
      </c>
      <c r="O8" s="10">
        <f>N8/F8*100</f>
        <v>114.28571428571428</v>
      </c>
      <c r="P8" s="9"/>
    </row>
    <row r="9" spans="1:16" s="1" customFormat="1" ht="14.25" x14ac:dyDescent="0.15">
      <c r="A9" s="5">
        <v>7</v>
      </c>
      <c r="B9" s="12">
        <v>43755</v>
      </c>
      <c r="C9" s="7" t="s">
        <v>23</v>
      </c>
      <c r="D9" s="8">
        <v>1.95</v>
      </c>
      <c r="E9" s="9">
        <v>50</v>
      </c>
      <c r="F9" s="8">
        <f>E9/25</f>
        <v>2</v>
      </c>
      <c r="G9" s="9">
        <v>60</v>
      </c>
      <c r="H9" s="9">
        <v>9</v>
      </c>
      <c r="I9" s="15">
        <f>G9/E9*100</f>
        <v>120</v>
      </c>
      <c r="J9" s="9">
        <v>53</v>
      </c>
      <c r="K9" s="9">
        <v>8</v>
      </c>
      <c r="L9" s="15">
        <f>J9/E9*100</f>
        <v>106</v>
      </c>
      <c r="M9" s="9">
        <f>G9+J9</f>
        <v>113</v>
      </c>
      <c r="N9" s="8">
        <f>M9/50</f>
        <v>2.2599999999999998</v>
      </c>
      <c r="O9" s="10">
        <f>N9/F9*100</f>
        <v>112.99999999999999</v>
      </c>
      <c r="P9" s="9"/>
    </row>
    <row r="10" spans="1:16" s="1" customFormat="1" ht="14.25" x14ac:dyDescent="0.15">
      <c r="A10" s="5">
        <v>8</v>
      </c>
      <c r="B10" s="6">
        <v>43753</v>
      </c>
      <c r="C10" s="7" t="s">
        <v>24</v>
      </c>
      <c r="D10" s="8">
        <v>1.75</v>
      </c>
      <c r="E10" s="9">
        <v>45</v>
      </c>
      <c r="F10" s="8">
        <f>E10/25</f>
        <v>1.8</v>
      </c>
      <c r="G10" s="9">
        <v>47</v>
      </c>
      <c r="H10" s="9">
        <v>12</v>
      </c>
      <c r="I10" s="15">
        <f>G10/E10*100</f>
        <v>104.44444444444446</v>
      </c>
      <c r="J10" s="9">
        <v>54</v>
      </c>
      <c r="K10" s="9">
        <v>12</v>
      </c>
      <c r="L10" s="15">
        <f>J10/E10*100</f>
        <v>120</v>
      </c>
      <c r="M10" s="9">
        <f>G10+J10</f>
        <v>101</v>
      </c>
      <c r="N10" s="8">
        <f>M10/50</f>
        <v>2.02</v>
      </c>
      <c r="O10" s="10">
        <f>N10/F10*100</f>
        <v>112.22222222222223</v>
      </c>
      <c r="P10" s="9"/>
    </row>
    <row r="11" spans="1:16" s="1" customFormat="1" ht="14.25" x14ac:dyDescent="0.15">
      <c r="A11" s="5">
        <v>9</v>
      </c>
      <c r="B11" s="6">
        <v>43759</v>
      </c>
      <c r="C11" s="7" t="s">
        <v>25</v>
      </c>
      <c r="D11" s="8">
        <v>3.12</v>
      </c>
      <c r="E11" s="9">
        <v>68</v>
      </c>
      <c r="F11" s="8">
        <f>E11/25</f>
        <v>2.72</v>
      </c>
      <c r="G11" s="9">
        <v>67</v>
      </c>
      <c r="H11" s="9">
        <v>10</v>
      </c>
      <c r="I11" s="15">
        <f>G11/E11*100</f>
        <v>98.529411764705884</v>
      </c>
      <c r="J11" s="9">
        <v>82</v>
      </c>
      <c r="K11" s="9">
        <v>13</v>
      </c>
      <c r="L11" s="15">
        <f>J11/E11*100</f>
        <v>120.58823529411764</v>
      </c>
      <c r="M11" s="9">
        <f>G11+J11</f>
        <v>149</v>
      </c>
      <c r="N11" s="8">
        <f>M11/50</f>
        <v>2.98</v>
      </c>
      <c r="O11" s="10">
        <f>N11/F11*100</f>
        <v>109.55882352941175</v>
      </c>
      <c r="P11" s="9" t="s">
        <v>26</v>
      </c>
    </row>
    <row r="12" spans="1:16" s="1" customFormat="1" ht="14.25" x14ac:dyDescent="0.15">
      <c r="A12" s="5">
        <v>10</v>
      </c>
      <c r="B12" s="6">
        <v>43759</v>
      </c>
      <c r="C12" s="7" t="s">
        <v>27</v>
      </c>
      <c r="D12" s="8">
        <v>1.75</v>
      </c>
      <c r="E12" s="9">
        <v>45</v>
      </c>
      <c r="F12" s="8">
        <f>E12/25</f>
        <v>1.8</v>
      </c>
      <c r="G12" s="9">
        <v>49</v>
      </c>
      <c r="H12" s="9">
        <v>7</v>
      </c>
      <c r="I12" s="15">
        <f>G12/E12*100</f>
        <v>108.88888888888889</v>
      </c>
      <c r="J12" s="9">
        <v>49</v>
      </c>
      <c r="K12" s="9">
        <v>9</v>
      </c>
      <c r="L12" s="15">
        <f>J12/E12*100</f>
        <v>108.88888888888889</v>
      </c>
      <c r="M12" s="9">
        <f>G12+J12</f>
        <v>98</v>
      </c>
      <c r="N12" s="8">
        <f>M12/50</f>
        <v>1.96</v>
      </c>
      <c r="O12" s="10">
        <f>N12/F12*100</f>
        <v>108.88888888888889</v>
      </c>
      <c r="P12" s="9"/>
    </row>
    <row r="13" spans="1:16" s="1" customFormat="1" ht="14.25" x14ac:dyDescent="0.15">
      <c r="A13" s="5">
        <v>11</v>
      </c>
      <c r="B13" s="6">
        <v>43759</v>
      </c>
      <c r="C13" s="7" t="s">
        <v>28</v>
      </c>
      <c r="D13" s="8">
        <v>2.12</v>
      </c>
      <c r="E13" s="9">
        <v>52</v>
      </c>
      <c r="F13" s="8">
        <f>E13/25</f>
        <v>2.08</v>
      </c>
      <c r="G13" s="9">
        <v>55</v>
      </c>
      <c r="H13" s="9">
        <v>7</v>
      </c>
      <c r="I13" s="15">
        <f>G13/E13*100</f>
        <v>105.76923076923077</v>
      </c>
      <c r="J13" s="9">
        <v>58</v>
      </c>
      <c r="K13" s="9">
        <v>11</v>
      </c>
      <c r="L13" s="15">
        <f>J13/E13*100</f>
        <v>111.53846153846155</v>
      </c>
      <c r="M13" s="9">
        <f>G13+J13</f>
        <v>113</v>
      </c>
      <c r="N13" s="8">
        <f>M13/50</f>
        <v>2.2599999999999998</v>
      </c>
      <c r="O13" s="10">
        <f>N13/F13*100</f>
        <v>108.65384615384615</v>
      </c>
      <c r="P13" s="9"/>
    </row>
    <row r="14" spans="1:16" s="1" customFormat="1" ht="14.25" x14ac:dyDescent="0.15">
      <c r="A14" s="5">
        <v>12</v>
      </c>
      <c r="B14" s="6">
        <v>43759</v>
      </c>
      <c r="C14" s="7" t="s">
        <v>29</v>
      </c>
      <c r="D14" s="8">
        <v>2.67</v>
      </c>
      <c r="E14" s="13">
        <v>60</v>
      </c>
      <c r="F14" s="8">
        <f>E14/25</f>
        <v>2.4</v>
      </c>
      <c r="G14" s="9">
        <v>76</v>
      </c>
      <c r="H14" s="9">
        <v>15</v>
      </c>
      <c r="I14" s="15">
        <f>G14/E14*100</f>
        <v>126.66666666666666</v>
      </c>
      <c r="J14" s="9">
        <v>54</v>
      </c>
      <c r="K14" s="9">
        <v>11</v>
      </c>
      <c r="L14" s="15">
        <f>J14/E14*100</f>
        <v>90</v>
      </c>
      <c r="M14" s="9">
        <f>G14+J14</f>
        <v>130</v>
      </c>
      <c r="N14" s="8">
        <f>M14/50</f>
        <v>2.6</v>
      </c>
      <c r="O14" s="10">
        <f>N14/F14*100</f>
        <v>108.33333333333334</v>
      </c>
      <c r="P14" s="9" t="s">
        <v>17</v>
      </c>
    </row>
    <row r="15" spans="1:16" s="1" customFormat="1" ht="14.25" x14ac:dyDescent="0.15">
      <c r="A15" s="5">
        <v>13</v>
      </c>
      <c r="B15" s="12">
        <v>43753</v>
      </c>
      <c r="C15" s="11" t="s">
        <v>30</v>
      </c>
      <c r="D15" s="8">
        <v>1.75</v>
      </c>
      <c r="E15" s="9">
        <v>45</v>
      </c>
      <c r="F15" s="8">
        <f>E15/25</f>
        <v>1.8</v>
      </c>
      <c r="G15" s="9">
        <v>58</v>
      </c>
      <c r="H15" s="9">
        <v>11</v>
      </c>
      <c r="I15" s="15">
        <f>G15/E15*100</f>
        <v>128.88888888888889</v>
      </c>
      <c r="J15" s="9">
        <v>39</v>
      </c>
      <c r="K15" s="9">
        <v>8</v>
      </c>
      <c r="L15" s="15">
        <f>J15/E15*100</f>
        <v>86.666666666666671</v>
      </c>
      <c r="M15" s="9">
        <f>G15+J15</f>
        <v>97</v>
      </c>
      <c r="N15" s="8">
        <f>M15/50</f>
        <v>1.94</v>
      </c>
      <c r="O15" s="10">
        <f>N15/F15*100</f>
        <v>107.77777777777777</v>
      </c>
      <c r="P15" s="9"/>
    </row>
    <row r="16" spans="1:16" s="1" customFormat="1" ht="14.25" x14ac:dyDescent="0.15">
      <c r="A16" s="5">
        <v>14</v>
      </c>
      <c r="B16" s="6">
        <v>43755</v>
      </c>
      <c r="C16" s="11" t="s">
        <v>31</v>
      </c>
      <c r="D16" s="8">
        <v>1.65</v>
      </c>
      <c r="E16" s="9">
        <v>42</v>
      </c>
      <c r="F16" s="8">
        <f>E16/25</f>
        <v>1.68</v>
      </c>
      <c r="G16" s="9">
        <v>49</v>
      </c>
      <c r="H16" s="9">
        <v>8</v>
      </c>
      <c r="I16" s="15">
        <f>G16/E16*100</f>
        <v>116.66666666666667</v>
      </c>
      <c r="J16" s="9">
        <v>39</v>
      </c>
      <c r="K16" s="9">
        <v>7</v>
      </c>
      <c r="L16" s="15">
        <f>J16/E16*100</f>
        <v>92.857142857142861</v>
      </c>
      <c r="M16" s="9">
        <f>G16+J16</f>
        <v>88</v>
      </c>
      <c r="N16" s="8">
        <f>M16/50</f>
        <v>1.76</v>
      </c>
      <c r="O16" s="10">
        <f>N16/F16*100</f>
        <v>104.76190476190477</v>
      </c>
      <c r="P16" s="9"/>
    </row>
    <row r="17" spans="1:16" s="1" customFormat="1" ht="14.25" x14ac:dyDescent="0.15">
      <c r="A17" s="5">
        <v>15</v>
      </c>
      <c r="B17" s="6">
        <v>43755</v>
      </c>
      <c r="C17" s="7" t="s">
        <v>32</v>
      </c>
      <c r="D17" s="8">
        <v>1.85</v>
      </c>
      <c r="E17" s="9">
        <v>47</v>
      </c>
      <c r="F17" s="8">
        <f>E17/25</f>
        <v>1.88</v>
      </c>
      <c r="G17" s="9">
        <v>53</v>
      </c>
      <c r="H17" s="9">
        <v>6</v>
      </c>
      <c r="I17" s="15">
        <f>G17/E17*100</f>
        <v>112.7659574468085</v>
      </c>
      <c r="J17" s="9">
        <v>43</v>
      </c>
      <c r="K17" s="9">
        <v>5</v>
      </c>
      <c r="L17" s="15">
        <f>J17/E17*100</f>
        <v>91.489361702127653</v>
      </c>
      <c r="M17" s="9">
        <f>G17+J17</f>
        <v>96</v>
      </c>
      <c r="N17" s="8">
        <f>M17/50</f>
        <v>1.92</v>
      </c>
      <c r="O17" s="10">
        <f>N17/F17*100</f>
        <v>102.12765957446808</v>
      </c>
      <c r="P17" s="9"/>
    </row>
    <row r="18" spans="1:16" s="1" customFormat="1" ht="14.25" x14ac:dyDescent="0.15">
      <c r="A18" s="5">
        <v>16</v>
      </c>
      <c r="B18" s="6">
        <v>43757</v>
      </c>
      <c r="C18" s="7" t="s">
        <v>33</v>
      </c>
      <c r="D18" s="9">
        <v>2.37</v>
      </c>
      <c r="E18" s="9">
        <v>56</v>
      </c>
      <c r="F18" s="9">
        <f>E18/25</f>
        <v>2.2400000000000002</v>
      </c>
      <c r="G18" s="9">
        <v>41</v>
      </c>
      <c r="H18" s="9">
        <v>9</v>
      </c>
      <c r="I18" s="15">
        <f>G18/E18*100</f>
        <v>73.214285714285708</v>
      </c>
      <c r="J18" s="9">
        <v>73</v>
      </c>
      <c r="K18" s="9">
        <v>20</v>
      </c>
      <c r="L18" s="15">
        <f>J18/E18*100</f>
        <v>130.35714285714286</v>
      </c>
      <c r="M18" s="9">
        <f>G18+J18</f>
        <v>114</v>
      </c>
      <c r="N18" s="8">
        <f>M18/50</f>
        <v>2.2799999999999998</v>
      </c>
      <c r="O18" s="10">
        <f>N18/F18*100</f>
        <v>101.78571428571426</v>
      </c>
      <c r="P18" s="9"/>
    </row>
    <row r="19" spans="1:16" s="1" customFormat="1" ht="14.25" x14ac:dyDescent="0.15">
      <c r="A19" s="5">
        <v>17</v>
      </c>
      <c r="B19" s="6">
        <v>43759</v>
      </c>
      <c r="C19" s="7" t="s">
        <v>34</v>
      </c>
      <c r="D19" s="8">
        <v>2.87</v>
      </c>
      <c r="E19" s="9">
        <v>64</v>
      </c>
      <c r="F19" s="8">
        <f>E19/25</f>
        <v>2.56</v>
      </c>
      <c r="G19" s="9">
        <v>73</v>
      </c>
      <c r="H19" s="9">
        <v>11</v>
      </c>
      <c r="I19" s="15">
        <f>G19/E19*100</f>
        <v>114.0625</v>
      </c>
      <c r="J19" s="9">
        <v>54</v>
      </c>
      <c r="K19" s="9">
        <v>11</v>
      </c>
      <c r="L19" s="15">
        <f>J19/E19*100</f>
        <v>84.375</v>
      </c>
      <c r="M19" s="9">
        <f>G19+J19</f>
        <v>127</v>
      </c>
      <c r="N19" s="8">
        <f>M19/50</f>
        <v>2.54</v>
      </c>
      <c r="O19" s="10">
        <f>N19/F19*100</f>
        <v>99.21875</v>
      </c>
      <c r="P19" s="9"/>
    </row>
    <row r="20" spans="1:16" s="1" customFormat="1" ht="14.25" x14ac:dyDescent="0.15">
      <c r="A20" s="5">
        <v>18</v>
      </c>
      <c r="B20" s="6">
        <v>43755</v>
      </c>
      <c r="C20" s="11" t="s">
        <v>35</v>
      </c>
      <c r="D20" s="8">
        <v>1.65</v>
      </c>
      <c r="E20" s="9">
        <v>42</v>
      </c>
      <c r="F20" s="8">
        <f>E20/25</f>
        <v>1.68</v>
      </c>
      <c r="G20" s="9">
        <v>48</v>
      </c>
      <c r="H20" s="9">
        <v>11</v>
      </c>
      <c r="I20" s="15">
        <f>G20/E20*100</f>
        <v>114.28571428571428</v>
      </c>
      <c r="J20" s="9">
        <v>34</v>
      </c>
      <c r="K20" s="9">
        <v>8</v>
      </c>
      <c r="L20" s="15">
        <f>J20/E20*100</f>
        <v>80.952380952380949</v>
      </c>
      <c r="M20" s="9">
        <f>G20+J20</f>
        <v>82</v>
      </c>
      <c r="N20" s="8">
        <f>M20/50</f>
        <v>1.64</v>
      </c>
      <c r="O20" s="10">
        <f>N20/F20*100</f>
        <v>97.61904761904762</v>
      </c>
      <c r="P20" s="9"/>
    </row>
    <row r="21" spans="1:16" s="1" customFormat="1" ht="14.25" x14ac:dyDescent="0.15">
      <c r="A21" s="5">
        <v>19</v>
      </c>
      <c r="B21" s="6">
        <v>43753</v>
      </c>
      <c r="C21" s="7" t="s">
        <v>36</v>
      </c>
      <c r="D21" s="8">
        <v>3.12</v>
      </c>
      <c r="E21" s="9">
        <v>72</v>
      </c>
      <c r="F21" s="8">
        <f>E21/25</f>
        <v>2.88</v>
      </c>
      <c r="G21" s="9">
        <v>64</v>
      </c>
      <c r="H21" s="9">
        <v>10</v>
      </c>
      <c r="I21" s="15">
        <f>G21/E21*100</f>
        <v>88.888888888888886</v>
      </c>
      <c r="J21" s="9">
        <v>76</v>
      </c>
      <c r="K21" s="9">
        <v>15</v>
      </c>
      <c r="L21" s="15">
        <f>J21/E21*100</f>
        <v>105.55555555555556</v>
      </c>
      <c r="M21" s="9">
        <f>G21+J21</f>
        <v>140</v>
      </c>
      <c r="N21" s="8">
        <f>M21/50</f>
        <v>2.8</v>
      </c>
      <c r="O21" s="10">
        <f>N21/F21*100</f>
        <v>97.222222222222214</v>
      </c>
      <c r="P21" s="9"/>
    </row>
    <row r="22" spans="1:16" s="1" customFormat="1" ht="14.25" x14ac:dyDescent="0.15">
      <c r="A22" s="5">
        <v>20</v>
      </c>
      <c r="B22" s="6">
        <v>43753</v>
      </c>
      <c r="C22" s="11" t="s">
        <v>37</v>
      </c>
      <c r="D22" s="8">
        <v>1.75</v>
      </c>
      <c r="E22" s="9">
        <v>45</v>
      </c>
      <c r="F22" s="8">
        <f>E22/25</f>
        <v>1.8</v>
      </c>
      <c r="G22" s="9">
        <v>42</v>
      </c>
      <c r="H22" s="9">
        <v>6</v>
      </c>
      <c r="I22" s="15">
        <f>G22/E22*100</f>
        <v>93.333333333333329</v>
      </c>
      <c r="J22" s="9">
        <v>42</v>
      </c>
      <c r="K22" s="9">
        <v>8</v>
      </c>
      <c r="L22" s="15">
        <f>J22/E22*100</f>
        <v>93.333333333333329</v>
      </c>
      <c r="M22" s="9">
        <f>G22+J22</f>
        <v>84</v>
      </c>
      <c r="N22" s="8">
        <f>M22/50</f>
        <v>1.68</v>
      </c>
      <c r="O22" s="10">
        <f>N22/F22*100</f>
        <v>93.333333333333329</v>
      </c>
      <c r="P22" s="9"/>
    </row>
    <row r="23" spans="1:16" s="1" customFormat="1" ht="14.25" x14ac:dyDescent="0.15">
      <c r="A23" s="5">
        <v>21</v>
      </c>
      <c r="B23" s="6">
        <v>43759</v>
      </c>
      <c r="C23" s="7" t="s">
        <v>38</v>
      </c>
      <c r="D23" s="8">
        <v>2.12</v>
      </c>
      <c r="E23" s="9">
        <v>52</v>
      </c>
      <c r="F23" s="8">
        <f>E23/25</f>
        <v>2.08</v>
      </c>
      <c r="G23" s="9">
        <v>46</v>
      </c>
      <c r="H23" s="9">
        <v>10</v>
      </c>
      <c r="I23" s="15">
        <f>G23/E23*100</f>
        <v>88.461538461538453</v>
      </c>
      <c r="J23" s="9">
        <v>50</v>
      </c>
      <c r="K23" s="9">
        <v>11</v>
      </c>
      <c r="L23" s="15">
        <f>J23/E23*100</f>
        <v>96.15384615384616</v>
      </c>
      <c r="M23" s="9">
        <f>G23+J23</f>
        <v>96</v>
      </c>
      <c r="N23" s="8">
        <f>M23/50</f>
        <v>1.92</v>
      </c>
      <c r="O23" s="10">
        <f>N23/F23*100</f>
        <v>92.307692307692307</v>
      </c>
      <c r="P23" s="9"/>
    </row>
    <row r="24" spans="1:16" s="1" customFormat="1" ht="14.25" x14ac:dyDescent="0.15">
      <c r="A24" s="5">
        <v>22</v>
      </c>
      <c r="B24" s="6">
        <v>43757</v>
      </c>
      <c r="C24" s="7" t="s">
        <v>39</v>
      </c>
      <c r="D24" s="8">
        <v>2.87</v>
      </c>
      <c r="E24" s="9">
        <v>64</v>
      </c>
      <c r="F24" s="8">
        <f>E24/25</f>
        <v>2.56</v>
      </c>
      <c r="G24" s="9">
        <v>48</v>
      </c>
      <c r="H24" s="9">
        <v>14</v>
      </c>
      <c r="I24" s="15">
        <f>G24/E24*100</f>
        <v>75</v>
      </c>
      <c r="J24" s="9">
        <v>68</v>
      </c>
      <c r="K24" s="9">
        <v>15</v>
      </c>
      <c r="L24" s="15">
        <f>J24/E24*100</f>
        <v>106.25</v>
      </c>
      <c r="M24" s="9">
        <f>G24+J24</f>
        <v>116</v>
      </c>
      <c r="N24" s="8">
        <f>M24/50</f>
        <v>2.3199999999999998</v>
      </c>
      <c r="O24" s="10">
        <f>N24/F24*100</f>
        <v>90.624999999999986</v>
      </c>
      <c r="P24" s="9"/>
    </row>
    <row r="25" spans="1:16" s="1" customFormat="1" ht="14.25" x14ac:dyDescent="0.15">
      <c r="A25" s="5">
        <v>23</v>
      </c>
      <c r="B25" s="6">
        <v>43753</v>
      </c>
      <c r="C25" s="7" t="s">
        <v>40</v>
      </c>
      <c r="D25" s="8">
        <v>1.75</v>
      </c>
      <c r="E25" s="9">
        <v>45</v>
      </c>
      <c r="F25" s="8">
        <f>E25/25</f>
        <v>1.8</v>
      </c>
      <c r="G25" s="9">
        <v>30</v>
      </c>
      <c r="H25" s="9">
        <v>8</v>
      </c>
      <c r="I25" s="15">
        <f>G25/E25*100</f>
        <v>66.666666666666657</v>
      </c>
      <c r="J25" s="9">
        <v>48</v>
      </c>
      <c r="K25" s="9">
        <v>8</v>
      </c>
      <c r="L25" s="15">
        <f>J25/E25*100</f>
        <v>106.66666666666667</v>
      </c>
      <c r="M25" s="9">
        <f>G25+J25</f>
        <v>78</v>
      </c>
      <c r="N25" s="8">
        <f>M25/50</f>
        <v>1.56</v>
      </c>
      <c r="O25" s="10">
        <f>N25/F25*100</f>
        <v>86.666666666666671</v>
      </c>
      <c r="P25" s="9"/>
    </row>
    <row r="26" spans="1:16" s="1" customFormat="1" ht="14.25" x14ac:dyDescent="0.15">
      <c r="A26" s="5">
        <v>24</v>
      </c>
      <c r="B26" s="6">
        <v>43757</v>
      </c>
      <c r="C26" s="11" t="s">
        <v>41</v>
      </c>
      <c r="D26" s="8">
        <v>2.12</v>
      </c>
      <c r="E26" s="9">
        <v>52</v>
      </c>
      <c r="F26" s="8">
        <f>E26/25</f>
        <v>2.08</v>
      </c>
      <c r="G26" s="9">
        <v>55</v>
      </c>
      <c r="H26" s="9">
        <v>7</v>
      </c>
      <c r="I26" s="15">
        <f>G26/E26*100</f>
        <v>105.76923076923077</v>
      </c>
      <c r="J26" s="9">
        <v>35</v>
      </c>
      <c r="K26" s="9">
        <v>8</v>
      </c>
      <c r="L26" s="15">
        <f>J26/E26*100</f>
        <v>67.307692307692307</v>
      </c>
      <c r="M26" s="9">
        <f>G26+J26</f>
        <v>90</v>
      </c>
      <c r="N26" s="8">
        <f>M26/50</f>
        <v>1.8</v>
      </c>
      <c r="O26" s="10">
        <f>N26/F26*100</f>
        <v>86.538461538461547</v>
      </c>
      <c r="P26" s="9"/>
    </row>
    <row r="27" spans="1:16" s="1" customFormat="1" ht="14.25" x14ac:dyDescent="0.15">
      <c r="A27" s="5">
        <v>25</v>
      </c>
      <c r="B27" s="6">
        <v>43757</v>
      </c>
      <c r="C27" s="11" t="s">
        <v>42</v>
      </c>
      <c r="D27" s="8">
        <v>3.12</v>
      </c>
      <c r="E27" s="9">
        <v>68</v>
      </c>
      <c r="F27" s="8">
        <f>E27/25</f>
        <v>2.72</v>
      </c>
      <c r="G27" s="9">
        <v>47</v>
      </c>
      <c r="H27" s="9">
        <v>8</v>
      </c>
      <c r="I27" s="15">
        <f>G27/E27*100</f>
        <v>69.117647058823522</v>
      </c>
      <c r="J27" s="9">
        <v>70</v>
      </c>
      <c r="K27" s="9">
        <v>11</v>
      </c>
      <c r="L27" s="15">
        <f>J27/E27*100</f>
        <v>102.94117647058823</v>
      </c>
      <c r="M27" s="9">
        <f>G27+J27</f>
        <v>117</v>
      </c>
      <c r="N27" s="8">
        <f>M27/50</f>
        <v>2.34</v>
      </c>
      <c r="O27" s="10">
        <f>N27/F27*100</f>
        <v>86.02941176470587</v>
      </c>
      <c r="P27" s="9"/>
    </row>
    <row r="28" spans="1:16" s="1" customFormat="1" ht="14.25" x14ac:dyDescent="0.15">
      <c r="A28" s="5">
        <v>26</v>
      </c>
      <c r="B28" s="6">
        <v>43748</v>
      </c>
      <c r="C28" s="7" t="s">
        <v>43</v>
      </c>
      <c r="D28" s="8">
        <v>2.87</v>
      </c>
      <c r="E28" s="13">
        <v>64</v>
      </c>
      <c r="F28" s="8">
        <f>E28/25</f>
        <v>2.56</v>
      </c>
      <c r="G28" s="9">
        <v>57</v>
      </c>
      <c r="H28" s="9">
        <v>9</v>
      </c>
      <c r="I28" s="15">
        <f>G28/E28*100</f>
        <v>89.0625</v>
      </c>
      <c r="J28" s="9">
        <v>53</v>
      </c>
      <c r="K28" s="9">
        <v>12</v>
      </c>
      <c r="L28" s="15">
        <f>J28/E28*100</f>
        <v>82.8125</v>
      </c>
      <c r="M28" s="9">
        <f>G28+J28</f>
        <v>110</v>
      </c>
      <c r="N28" s="8">
        <f>M28/50</f>
        <v>2.2000000000000002</v>
      </c>
      <c r="O28" s="10">
        <f>N28/F28*100</f>
        <v>85.9375</v>
      </c>
      <c r="P28" s="9"/>
    </row>
    <row r="29" spans="1:16" s="1" customFormat="1" ht="14.25" x14ac:dyDescent="0.15">
      <c r="A29" s="5">
        <v>27</v>
      </c>
      <c r="B29" s="6">
        <v>43753</v>
      </c>
      <c r="C29" s="7" t="s">
        <v>44</v>
      </c>
      <c r="D29" s="8">
        <v>2.12</v>
      </c>
      <c r="E29" s="9">
        <v>52</v>
      </c>
      <c r="F29" s="8">
        <f>E29/25</f>
        <v>2.08</v>
      </c>
      <c r="G29" s="9">
        <v>44</v>
      </c>
      <c r="H29" s="9">
        <v>7</v>
      </c>
      <c r="I29" s="15">
        <f>G29/E29*100</f>
        <v>84.615384615384613</v>
      </c>
      <c r="J29" s="9">
        <v>44</v>
      </c>
      <c r="K29" s="9">
        <v>9</v>
      </c>
      <c r="L29" s="15">
        <f>J29/E29*100</f>
        <v>84.615384615384613</v>
      </c>
      <c r="M29" s="9">
        <f>G29+J29</f>
        <v>88</v>
      </c>
      <c r="N29" s="8">
        <f>M29/50</f>
        <v>1.76</v>
      </c>
      <c r="O29" s="10">
        <f>N29/F29*100</f>
        <v>84.615384615384613</v>
      </c>
      <c r="P29" s="9"/>
    </row>
    <row r="30" spans="1:16" s="1" customFormat="1" ht="14.25" x14ac:dyDescent="0.15">
      <c r="A30" s="5">
        <v>28</v>
      </c>
      <c r="B30" s="6">
        <v>43753</v>
      </c>
      <c r="C30" s="7" t="s">
        <v>45</v>
      </c>
      <c r="D30" s="8">
        <v>3.75</v>
      </c>
      <c r="E30" s="9">
        <v>80</v>
      </c>
      <c r="F30" s="8">
        <f>E30/25</f>
        <v>3.2</v>
      </c>
      <c r="G30" s="9">
        <v>68</v>
      </c>
      <c r="H30" s="9">
        <v>11</v>
      </c>
      <c r="I30" s="15">
        <f>G30/E30*100</f>
        <v>85</v>
      </c>
      <c r="J30" s="9">
        <v>67</v>
      </c>
      <c r="K30" s="9">
        <v>14</v>
      </c>
      <c r="L30" s="15">
        <f>J30/E30*100</f>
        <v>83.75</v>
      </c>
      <c r="M30" s="9">
        <f>G30+J30</f>
        <v>135</v>
      </c>
      <c r="N30" s="8">
        <f>M30/50</f>
        <v>2.7</v>
      </c>
      <c r="O30" s="10">
        <f>N30/F30*100</f>
        <v>84.375</v>
      </c>
      <c r="P30" s="9"/>
    </row>
    <row r="31" spans="1:16" s="1" customFormat="1" ht="15.75" customHeight="1" x14ac:dyDescent="0.15">
      <c r="A31" s="5">
        <v>29</v>
      </c>
      <c r="B31" s="6">
        <v>43759</v>
      </c>
      <c r="C31" s="7" t="s">
        <v>46</v>
      </c>
      <c r="D31" s="8">
        <v>3.12</v>
      </c>
      <c r="E31" s="9">
        <v>68</v>
      </c>
      <c r="F31" s="8">
        <f>E31/25</f>
        <v>2.72</v>
      </c>
      <c r="G31" s="9">
        <v>64</v>
      </c>
      <c r="H31" s="9">
        <v>18</v>
      </c>
      <c r="I31" s="15">
        <f>G31/E31*100</f>
        <v>94.117647058823522</v>
      </c>
      <c r="J31" s="9">
        <v>48</v>
      </c>
      <c r="K31" s="9">
        <v>7</v>
      </c>
      <c r="L31" s="15">
        <f>J31/E31*100</f>
        <v>70.588235294117652</v>
      </c>
      <c r="M31" s="9">
        <f>G31+J31</f>
        <v>112</v>
      </c>
      <c r="N31" s="8">
        <f>M31/50</f>
        <v>2.2400000000000002</v>
      </c>
      <c r="O31" s="10">
        <f>N31/F31*100</f>
        <v>82.352941176470594</v>
      </c>
      <c r="P31" s="9"/>
    </row>
    <row r="32" spans="1:16" s="1" customFormat="1" ht="15.75" customHeight="1" x14ac:dyDescent="0.15">
      <c r="A32" s="5">
        <v>30</v>
      </c>
      <c r="B32" s="6">
        <v>43748</v>
      </c>
      <c r="C32" s="7" t="s">
        <v>47</v>
      </c>
      <c r="D32" s="8">
        <v>3.37</v>
      </c>
      <c r="E32" s="9">
        <v>72</v>
      </c>
      <c r="F32" s="8">
        <f>E32/25</f>
        <v>2.88</v>
      </c>
      <c r="G32" s="9">
        <v>66</v>
      </c>
      <c r="H32" s="9">
        <v>11</v>
      </c>
      <c r="I32" s="15">
        <f>G32/E32*100</f>
        <v>91.666666666666657</v>
      </c>
      <c r="J32" s="9">
        <v>45</v>
      </c>
      <c r="K32" s="9">
        <v>8</v>
      </c>
      <c r="L32" s="15">
        <f>J32/E32*100</f>
        <v>62.5</v>
      </c>
      <c r="M32" s="9">
        <f>G32+J32</f>
        <v>111</v>
      </c>
      <c r="N32" s="8">
        <f>M32/50</f>
        <v>2.2200000000000002</v>
      </c>
      <c r="O32" s="10">
        <f>N32/F32*100</f>
        <v>77.083333333333343</v>
      </c>
      <c r="P32" s="9"/>
    </row>
    <row r="33" spans="1:16" s="1" customFormat="1" ht="15.75" customHeight="1" x14ac:dyDescent="0.15">
      <c r="A33" s="5">
        <v>31</v>
      </c>
      <c r="B33" s="6">
        <v>43746</v>
      </c>
      <c r="C33" s="7" t="s">
        <v>48</v>
      </c>
      <c r="D33" s="8">
        <v>2.87</v>
      </c>
      <c r="E33" s="9">
        <v>64</v>
      </c>
      <c r="F33" s="8">
        <f>E33/25</f>
        <v>2.56</v>
      </c>
      <c r="G33" s="9">
        <v>68</v>
      </c>
      <c r="H33" s="9">
        <v>19</v>
      </c>
      <c r="I33" s="15">
        <f>G33/E33*100</f>
        <v>106.25</v>
      </c>
      <c r="J33" s="9">
        <v>30</v>
      </c>
      <c r="K33" s="9">
        <v>5</v>
      </c>
      <c r="L33" s="15">
        <f>J33/E33*100</f>
        <v>46.875</v>
      </c>
      <c r="M33" s="9">
        <f>G33+J33</f>
        <v>98</v>
      </c>
      <c r="N33" s="8">
        <f>M33/50</f>
        <v>1.96</v>
      </c>
      <c r="O33" s="10">
        <f>N33/F33*100</f>
        <v>76.5625</v>
      </c>
      <c r="P33" s="9"/>
    </row>
    <row r="34" spans="1:16" s="1" customFormat="1" ht="15" customHeight="1" x14ac:dyDescent="0.15">
      <c r="A34" s="5">
        <v>32</v>
      </c>
      <c r="B34" s="6">
        <v>43755</v>
      </c>
      <c r="C34" s="7" t="s">
        <v>49</v>
      </c>
      <c r="D34" s="8">
        <v>1.75</v>
      </c>
      <c r="E34" s="13">
        <v>45</v>
      </c>
      <c r="F34" s="8">
        <f>E34/25</f>
        <v>1.8</v>
      </c>
      <c r="G34" s="9">
        <v>37</v>
      </c>
      <c r="H34" s="9">
        <v>9</v>
      </c>
      <c r="I34" s="15">
        <f>G34/E34*100</f>
        <v>82.222222222222214</v>
      </c>
      <c r="J34" s="9">
        <v>24</v>
      </c>
      <c r="K34" s="9">
        <v>4</v>
      </c>
      <c r="L34" s="15">
        <f>J34/E34*100</f>
        <v>53.333333333333336</v>
      </c>
      <c r="M34" s="9">
        <f>G34+J34</f>
        <v>61</v>
      </c>
      <c r="N34" s="8">
        <f>M34/50</f>
        <v>1.22</v>
      </c>
      <c r="O34" s="10">
        <f>N34/F34*100</f>
        <v>67.777777777777771</v>
      </c>
      <c r="P34" s="9"/>
    </row>
    <row r="35" spans="1:16" s="1" customFormat="1" ht="15" customHeight="1" x14ac:dyDescent="0.15">
      <c r="A35" s="5">
        <v>33</v>
      </c>
      <c r="B35" s="6">
        <v>43753</v>
      </c>
      <c r="C35" s="11" t="s">
        <v>50</v>
      </c>
      <c r="D35" s="8">
        <v>1.65</v>
      </c>
      <c r="E35" s="9">
        <v>42</v>
      </c>
      <c r="F35" s="8">
        <f>E35/25</f>
        <v>1.68</v>
      </c>
      <c r="G35" s="9">
        <v>35</v>
      </c>
      <c r="H35" s="9">
        <v>8</v>
      </c>
      <c r="I35" s="15">
        <f>G35/E35*100</f>
        <v>83.333333333333343</v>
      </c>
      <c r="J35" s="9">
        <v>18</v>
      </c>
      <c r="K35" s="9">
        <v>4</v>
      </c>
      <c r="L35" s="15">
        <f>J35/E35*100</f>
        <v>42.857142857142854</v>
      </c>
      <c r="M35" s="9">
        <f>G35+J35</f>
        <v>53</v>
      </c>
      <c r="N35" s="8">
        <f>M35/50</f>
        <v>1.06</v>
      </c>
      <c r="O35" s="10">
        <f>N35/F35*100</f>
        <v>63.095238095238102</v>
      </c>
      <c r="P35" s="9"/>
    </row>
    <row r="36" spans="1:16" s="1" customFormat="1" ht="15" customHeight="1" x14ac:dyDescent="0.15">
      <c r="A36" s="5">
        <v>34</v>
      </c>
      <c r="B36" s="6">
        <v>43755</v>
      </c>
      <c r="C36" s="7" t="s">
        <v>51</v>
      </c>
      <c r="D36" s="8">
        <v>2.87</v>
      </c>
      <c r="E36" s="13">
        <v>64</v>
      </c>
      <c r="F36" s="8">
        <f>E36/25</f>
        <v>2.56</v>
      </c>
      <c r="G36" s="9">
        <v>29</v>
      </c>
      <c r="H36" s="9">
        <v>6</v>
      </c>
      <c r="I36" s="15">
        <f>G36/E36*100</f>
        <v>45.3125</v>
      </c>
      <c r="J36" s="9">
        <v>49</v>
      </c>
      <c r="K36" s="9">
        <v>9</v>
      </c>
      <c r="L36" s="15">
        <f>J36/E36*100</f>
        <v>76.5625</v>
      </c>
      <c r="M36" s="9">
        <f>G36+J36</f>
        <v>78</v>
      </c>
      <c r="N36" s="8">
        <f>M36/50</f>
        <v>1.56</v>
      </c>
      <c r="O36" s="10">
        <f>N36/F36*100</f>
        <v>60.9375</v>
      </c>
      <c r="P36" s="9"/>
    </row>
    <row r="37" spans="1:16" s="1" customFormat="1" ht="15" customHeight="1" x14ac:dyDescent="0.15">
      <c r="A37" s="5">
        <v>35</v>
      </c>
      <c r="B37" s="6">
        <v>43758</v>
      </c>
      <c r="C37" s="7" t="s">
        <v>52</v>
      </c>
      <c r="D37" s="8">
        <v>2.67</v>
      </c>
      <c r="E37" s="9">
        <v>60</v>
      </c>
      <c r="F37" s="8">
        <f>E37/25</f>
        <v>2.4</v>
      </c>
      <c r="G37" s="9">
        <v>32</v>
      </c>
      <c r="H37" s="9">
        <v>6</v>
      </c>
      <c r="I37" s="15">
        <f>G37/E37*100</f>
        <v>53.333333333333336</v>
      </c>
      <c r="J37" s="9">
        <v>38</v>
      </c>
      <c r="K37" s="9">
        <v>7</v>
      </c>
      <c r="L37" s="15">
        <f>J37/E37*100</f>
        <v>63.333333333333329</v>
      </c>
      <c r="M37" s="9">
        <f>G37+J37</f>
        <v>70</v>
      </c>
      <c r="N37" s="8">
        <f>M37/50</f>
        <v>1.4</v>
      </c>
      <c r="O37" s="10">
        <f>N37/F37*100</f>
        <v>58.333333333333336</v>
      </c>
      <c r="P37" s="9"/>
    </row>
  </sheetData>
  <mergeCells count="2">
    <mergeCell ref="A1:O1"/>
    <mergeCell ref="A2:C2"/>
  </mergeCells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2019-10-22T11:25:56Z</dcterms:created>
  <dcterms:modified xsi:type="dcterms:W3CDTF">2019-10-22T11:29:51Z</dcterms:modified>
</cp:coreProperties>
</file>