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Masters 2024/"/>
    </mc:Choice>
  </mc:AlternateContent>
  <xr:revisionPtr revIDLastSave="0" documentId="8_{F5F478A6-8497-4B4D-8440-C3DF0345B24F}" xr6:coauthVersionLast="47" xr6:coauthVersionMax="47" xr10:uidLastSave="{00000000-0000-0000-0000-000000000000}"/>
  <bookViews>
    <workbookView xWindow="-19310" yWindow="-370" windowWidth="19420" windowHeight="10420" xr2:uid="{AD9BAAFE-A326-4910-8349-F312EAB1A55F}"/>
  </bookViews>
  <sheets>
    <sheet name="Blad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94" i="1" l="1"/>
  <c r="S94" i="1"/>
  <c r="O94" i="1"/>
  <c r="N94" i="1"/>
  <c r="J94" i="1"/>
  <c r="K94" i="1" s="1"/>
  <c r="G94" i="1"/>
  <c r="F94" i="1"/>
  <c r="Z94" i="1" s="1"/>
  <c r="E94" i="1"/>
  <c r="C94" i="1"/>
  <c r="W93" i="1"/>
  <c r="S93" i="1"/>
  <c r="Q93" i="1"/>
  <c r="O93" i="1"/>
  <c r="Z93" i="1" s="1"/>
  <c r="N93" i="1"/>
  <c r="K93" i="1"/>
  <c r="G93" i="1"/>
  <c r="E93" i="1"/>
  <c r="C93" i="1"/>
  <c r="W92" i="1"/>
  <c r="S92" i="1"/>
  <c r="O92" i="1"/>
  <c r="N92" i="1"/>
  <c r="J92" i="1"/>
  <c r="K92" i="1" s="1"/>
  <c r="G92" i="1"/>
  <c r="E92" i="1"/>
  <c r="C92" i="1"/>
  <c r="W91" i="1"/>
  <c r="S91" i="1"/>
  <c r="N91" i="1"/>
  <c r="O91" i="1" s="1"/>
  <c r="K91" i="1"/>
  <c r="G91" i="1"/>
  <c r="E91" i="1"/>
  <c r="C91" i="1"/>
  <c r="W90" i="1"/>
  <c r="S90" i="1"/>
  <c r="O90" i="1"/>
  <c r="N90" i="1"/>
  <c r="J90" i="1"/>
  <c r="K90" i="1" s="1"/>
  <c r="G90" i="1"/>
  <c r="E90" i="1"/>
  <c r="C90" i="1"/>
  <c r="W89" i="1"/>
  <c r="S89" i="1"/>
  <c r="N89" i="1"/>
  <c r="O89" i="1" s="1"/>
  <c r="K89" i="1"/>
  <c r="Z89" i="1" s="1"/>
  <c r="J89" i="1"/>
  <c r="G89" i="1"/>
  <c r="E89" i="1"/>
  <c r="C89" i="1"/>
  <c r="W88" i="1"/>
  <c r="S88" i="1"/>
  <c r="Q88" i="1"/>
  <c r="O88" i="1"/>
  <c r="N88" i="1"/>
  <c r="J88" i="1"/>
  <c r="K88" i="1" s="1"/>
  <c r="G88" i="1"/>
  <c r="E88" i="1"/>
  <c r="C88" i="1"/>
  <c r="W87" i="1"/>
  <c r="S87" i="1"/>
  <c r="N87" i="1"/>
  <c r="O87" i="1" s="1"/>
  <c r="K87" i="1"/>
  <c r="G87" i="1"/>
  <c r="E87" i="1"/>
  <c r="C87" i="1"/>
  <c r="W86" i="1"/>
  <c r="S86" i="1"/>
  <c r="O86" i="1"/>
  <c r="K86" i="1"/>
  <c r="Z86" i="1" s="1"/>
  <c r="G86" i="1"/>
  <c r="E86" i="1"/>
  <c r="Z85" i="1"/>
  <c r="W85" i="1"/>
  <c r="S85" i="1"/>
  <c r="N85" i="1"/>
  <c r="O85" i="1" s="1"/>
  <c r="K85" i="1"/>
  <c r="J85" i="1"/>
  <c r="F85" i="1"/>
  <c r="G85" i="1" s="1"/>
  <c r="E85" i="1"/>
  <c r="C85" i="1"/>
  <c r="W84" i="1"/>
  <c r="R84" i="1"/>
  <c r="S84" i="1" s="1"/>
  <c r="N84" i="1"/>
  <c r="O84" i="1" s="1"/>
  <c r="K84" i="1"/>
  <c r="J84" i="1"/>
  <c r="G84" i="1"/>
  <c r="E84" i="1"/>
  <c r="C84" i="1"/>
  <c r="W83" i="1"/>
  <c r="R83" i="1"/>
  <c r="S83" i="1" s="1"/>
  <c r="N83" i="1"/>
  <c r="O83" i="1" s="1"/>
  <c r="K83" i="1"/>
  <c r="J83" i="1"/>
  <c r="G83" i="1"/>
  <c r="E83" i="1"/>
  <c r="C83" i="1"/>
  <c r="W82" i="1"/>
  <c r="S82" i="1"/>
  <c r="O82" i="1"/>
  <c r="K82" i="1"/>
  <c r="G82" i="1"/>
  <c r="E82" i="1"/>
  <c r="W81" i="1"/>
  <c r="S81" i="1"/>
  <c r="N81" i="1"/>
  <c r="O81" i="1" s="1"/>
  <c r="K81" i="1"/>
  <c r="G81" i="1"/>
  <c r="E81" i="1"/>
  <c r="Z80" i="1"/>
  <c r="W80" i="1"/>
  <c r="S80" i="1"/>
  <c r="N80" i="1"/>
  <c r="O80" i="1" s="1"/>
  <c r="K80" i="1"/>
  <c r="J80" i="1"/>
  <c r="F80" i="1"/>
  <c r="G80" i="1" s="1"/>
  <c r="E80" i="1"/>
  <c r="C80" i="1"/>
  <c r="W79" i="1"/>
  <c r="S79" i="1"/>
  <c r="N79" i="1"/>
  <c r="O79" i="1" s="1"/>
  <c r="K79" i="1"/>
  <c r="J79" i="1"/>
  <c r="F79" i="1"/>
  <c r="G79" i="1" s="1"/>
  <c r="E79" i="1"/>
  <c r="C79" i="1"/>
  <c r="W78" i="1"/>
  <c r="S78" i="1"/>
  <c r="O78" i="1"/>
  <c r="N78" i="1"/>
  <c r="J78" i="1"/>
  <c r="K78" i="1" s="1"/>
  <c r="G78" i="1"/>
  <c r="E78" i="1"/>
  <c r="C78" i="1"/>
  <c r="Z77" i="1"/>
  <c r="W77" i="1"/>
  <c r="S77" i="1"/>
  <c r="N77" i="1"/>
  <c r="O77" i="1" s="1"/>
  <c r="K77" i="1"/>
  <c r="J77" i="1"/>
  <c r="G77" i="1"/>
  <c r="E77" i="1"/>
  <c r="C77" i="1"/>
  <c r="W76" i="1"/>
  <c r="S76" i="1"/>
  <c r="N76" i="1"/>
  <c r="O76" i="1" s="1"/>
  <c r="K76" i="1"/>
  <c r="G76" i="1"/>
  <c r="E76" i="1"/>
  <c r="C76" i="1"/>
  <c r="W75" i="1"/>
  <c r="S75" i="1"/>
  <c r="N75" i="1"/>
  <c r="O75" i="1" s="1"/>
  <c r="K75" i="1"/>
  <c r="J75" i="1"/>
  <c r="G75" i="1"/>
  <c r="E75" i="1"/>
  <c r="C75" i="1"/>
  <c r="W74" i="1"/>
  <c r="R74" i="1"/>
  <c r="S74" i="1" s="1"/>
  <c r="N74" i="1"/>
  <c r="O74" i="1" s="1"/>
  <c r="J74" i="1"/>
  <c r="K74" i="1" s="1"/>
  <c r="G74" i="1"/>
  <c r="Z74" i="1" s="1"/>
  <c r="E74" i="1"/>
  <c r="C74" i="1"/>
  <c r="W73" i="1"/>
  <c r="S73" i="1"/>
  <c r="N73" i="1"/>
  <c r="O73" i="1" s="1"/>
  <c r="J73" i="1"/>
  <c r="K73" i="1" s="1"/>
  <c r="F73" i="1"/>
  <c r="G73" i="1" s="1"/>
  <c r="E73" i="1"/>
  <c r="C73" i="1"/>
  <c r="W72" i="1"/>
  <c r="S72" i="1"/>
  <c r="N72" i="1"/>
  <c r="O72" i="1" s="1"/>
  <c r="K72" i="1"/>
  <c r="G72" i="1"/>
  <c r="E72" i="1"/>
  <c r="W71" i="1"/>
  <c r="S71" i="1"/>
  <c r="N71" i="1"/>
  <c r="O71" i="1" s="1"/>
  <c r="K71" i="1"/>
  <c r="Z71" i="1" s="1"/>
  <c r="G71" i="1"/>
  <c r="E71" i="1"/>
  <c r="W70" i="1"/>
  <c r="R70" i="1"/>
  <c r="S70" i="1" s="1"/>
  <c r="N70" i="1"/>
  <c r="O70" i="1" s="1"/>
  <c r="J70" i="1"/>
  <c r="K70" i="1" s="1"/>
  <c r="G70" i="1"/>
  <c r="E70" i="1"/>
  <c r="C70" i="1"/>
  <c r="W69" i="1"/>
  <c r="S69" i="1"/>
  <c r="N69" i="1"/>
  <c r="O69" i="1" s="1"/>
  <c r="K69" i="1"/>
  <c r="G69" i="1"/>
  <c r="E69" i="1"/>
  <c r="C69" i="1"/>
  <c r="W68" i="1"/>
  <c r="S68" i="1"/>
  <c r="N68" i="1"/>
  <c r="O68" i="1" s="1"/>
  <c r="K68" i="1"/>
  <c r="Z68" i="1" s="1"/>
  <c r="J68" i="1"/>
  <c r="G68" i="1"/>
  <c r="E68" i="1"/>
  <c r="C68" i="1"/>
  <c r="W67" i="1"/>
  <c r="S67" i="1"/>
  <c r="O67" i="1"/>
  <c r="N67" i="1"/>
  <c r="J67" i="1"/>
  <c r="K67" i="1" s="1"/>
  <c r="G67" i="1"/>
  <c r="E67" i="1"/>
  <c r="C67" i="1"/>
  <c r="W66" i="1"/>
  <c r="S66" i="1"/>
  <c r="N66" i="1"/>
  <c r="O66" i="1" s="1"/>
  <c r="K66" i="1"/>
  <c r="Z66" i="1" s="1"/>
  <c r="J66" i="1"/>
  <c r="G66" i="1"/>
  <c r="E66" i="1"/>
  <c r="C66" i="1"/>
  <c r="W65" i="1"/>
  <c r="S65" i="1"/>
  <c r="O65" i="1"/>
  <c r="N65" i="1"/>
  <c r="J65" i="1"/>
  <c r="K65" i="1" s="1"/>
  <c r="G65" i="1"/>
  <c r="E65" i="1"/>
  <c r="C65" i="1"/>
  <c r="W64" i="1"/>
  <c r="R64" i="1"/>
  <c r="S64" i="1" s="1"/>
  <c r="N64" i="1"/>
  <c r="O64" i="1" s="1"/>
  <c r="J64" i="1"/>
  <c r="K64" i="1" s="1"/>
  <c r="G64" i="1"/>
  <c r="Z64" i="1" s="1"/>
  <c r="E64" i="1"/>
  <c r="C64" i="1"/>
  <c r="W63" i="1"/>
  <c r="S63" i="1"/>
  <c r="N63" i="1"/>
  <c r="O63" i="1" s="1"/>
  <c r="K63" i="1"/>
  <c r="G63" i="1"/>
  <c r="E63" i="1"/>
  <c r="C63" i="1"/>
  <c r="W62" i="1"/>
  <c r="S62" i="1"/>
  <c r="Q62" i="1"/>
  <c r="N62" i="1"/>
  <c r="K62" i="1"/>
  <c r="G62" i="1"/>
  <c r="E62" i="1"/>
  <c r="C62" i="1"/>
  <c r="W61" i="1"/>
  <c r="S61" i="1"/>
  <c r="O61" i="1"/>
  <c r="N61" i="1"/>
  <c r="J61" i="1"/>
  <c r="K61" i="1" s="1"/>
  <c r="G61" i="1"/>
  <c r="E61" i="1"/>
  <c r="C61" i="1"/>
  <c r="W60" i="1"/>
  <c r="S60" i="1"/>
  <c r="Q60" i="1"/>
  <c r="O60" i="1"/>
  <c r="N60" i="1"/>
  <c r="J60" i="1"/>
  <c r="K60" i="1" s="1"/>
  <c r="F60" i="1"/>
  <c r="G60" i="1" s="1"/>
  <c r="E60" i="1"/>
  <c r="C60" i="1"/>
  <c r="W59" i="1"/>
  <c r="R59" i="1"/>
  <c r="S59" i="1" s="1"/>
  <c r="Q59" i="1"/>
  <c r="O59" i="1"/>
  <c r="N59" i="1"/>
  <c r="J59" i="1"/>
  <c r="K59" i="1" s="1"/>
  <c r="G59" i="1"/>
  <c r="E59" i="1"/>
  <c r="C59" i="1"/>
  <c r="W58" i="1"/>
  <c r="S58" i="1"/>
  <c r="N58" i="1"/>
  <c r="O58" i="1" s="1"/>
  <c r="K58" i="1"/>
  <c r="Z58" i="1" s="1"/>
  <c r="G58" i="1"/>
  <c r="E58" i="1"/>
  <c r="C58" i="1"/>
  <c r="W57" i="1"/>
  <c r="R57" i="1"/>
  <c r="S57" i="1" s="1"/>
  <c r="O57" i="1"/>
  <c r="N57" i="1"/>
  <c r="J57" i="1"/>
  <c r="K57" i="1" s="1"/>
  <c r="G57" i="1"/>
  <c r="E57" i="1"/>
  <c r="C57" i="1"/>
  <c r="V56" i="1"/>
  <c r="W56" i="1" s="1"/>
  <c r="S56" i="1"/>
  <c r="N56" i="1"/>
  <c r="O56" i="1" s="1"/>
  <c r="J56" i="1"/>
  <c r="K56" i="1" s="1"/>
  <c r="F56" i="1"/>
  <c r="G56" i="1" s="1"/>
  <c r="E56" i="1"/>
  <c r="C56" i="1"/>
  <c r="W55" i="1"/>
  <c r="S55" i="1"/>
  <c r="N55" i="1"/>
  <c r="O55" i="1" s="1"/>
  <c r="K55" i="1"/>
  <c r="J55" i="1"/>
  <c r="F55" i="1"/>
  <c r="G55" i="1" s="1"/>
  <c r="E55" i="1"/>
  <c r="C55" i="1"/>
  <c r="V54" i="1"/>
  <c r="W54" i="1" s="1"/>
  <c r="S54" i="1"/>
  <c r="N54" i="1"/>
  <c r="O54" i="1" s="1"/>
  <c r="K54" i="1"/>
  <c r="J54" i="1"/>
  <c r="F54" i="1"/>
  <c r="E54" i="1"/>
  <c r="C54" i="1"/>
  <c r="W53" i="1"/>
  <c r="S53" i="1"/>
  <c r="Q53" i="1"/>
  <c r="N53" i="1"/>
  <c r="O53" i="1" s="1"/>
  <c r="K53" i="1"/>
  <c r="J53" i="1"/>
  <c r="G53" i="1"/>
  <c r="E53" i="1"/>
  <c r="C53" i="1"/>
  <c r="V52" i="1"/>
  <c r="W52" i="1" s="1"/>
  <c r="S52" i="1"/>
  <c r="O52" i="1"/>
  <c r="N52" i="1"/>
  <c r="K52" i="1"/>
  <c r="J52" i="1"/>
  <c r="G52" i="1"/>
  <c r="F52" i="1"/>
  <c r="E52" i="1"/>
  <c r="C52" i="1"/>
  <c r="V51" i="1"/>
  <c r="W51" i="1" s="1"/>
  <c r="R51" i="1"/>
  <c r="S51" i="1" s="1"/>
  <c r="N51" i="1"/>
  <c r="O51" i="1" s="1"/>
  <c r="K51" i="1"/>
  <c r="J51" i="1"/>
  <c r="G51" i="1"/>
  <c r="E51" i="1"/>
  <c r="C51" i="1"/>
  <c r="V50" i="1"/>
  <c r="W50" i="1" s="1"/>
  <c r="R50" i="1"/>
  <c r="S50" i="1" s="1"/>
  <c r="N50" i="1"/>
  <c r="O50" i="1" s="1"/>
  <c r="K50" i="1"/>
  <c r="J50" i="1"/>
  <c r="G50" i="1"/>
  <c r="E50" i="1"/>
  <c r="C50" i="1"/>
  <c r="V49" i="1"/>
  <c r="W49" i="1" s="1"/>
  <c r="S49" i="1"/>
  <c r="R49" i="1"/>
  <c r="N49" i="1"/>
  <c r="O49" i="1" s="1"/>
  <c r="K49" i="1"/>
  <c r="J49" i="1"/>
  <c r="G49" i="1"/>
  <c r="E49" i="1"/>
  <c r="C49" i="1"/>
  <c r="V48" i="1"/>
  <c r="W48" i="1" s="1"/>
  <c r="S48" i="1"/>
  <c r="Q48" i="1"/>
  <c r="N48" i="1"/>
  <c r="O48" i="1" s="1"/>
  <c r="K48" i="1"/>
  <c r="J48" i="1"/>
  <c r="F48" i="1"/>
  <c r="E48" i="1"/>
  <c r="C48" i="1"/>
  <c r="W47" i="1"/>
  <c r="R47" i="1"/>
  <c r="S47" i="1" s="1"/>
  <c r="N47" i="1"/>
  <c r="O47" i="1" s="1"/>
  <c r="K47" i="1"/>
  <c r="J47" i="1"/>
  <c r="F47" i="1"/>
  <c r="E47" i="1"/>
  <c r="C47" i="1"/>
  <c r="V46" i="1"/>
  <c r="W46" i="1" s="1"/>
  <c r="R46" i="1"/>
  <c r="S46" i="1" s="1"/>
  <c r="N46" i="1"/>
  <c r="O46" i="1" s="1"/>
  <c r="K46" i="1"/>
  <c r="J46" i="1"/>
  <c r="G46" i="1"/>
  <c r="E46" i="1"/>
  <c r="C46" i="1"/>
  <c r="W45" i="1"/>
  <c r="S45" i="1"/>
  <c r="O45" i="1"/>
  <c r="N45" i="1"/>
  <c r="J45" i="1"/>
  <c r="K45" i="1" s="1"/>
  <c r="G45" i="1"/>
  <c r="F45" i="1"/>
  <c r="E45" i="1"/>
  <c r="C45" i="1"/>
  <c r="V44" i="1"/>
  <c r="W44" i="1" s="1"/>
  <c r="S44" i="1"/>
  <c r="R44" i="1"/>
  <c r="N44" i="1"/>
  <c r="O44" i="1" s="1"/>
  <c r="K44" i="1"/>
  <c r="J44" i="1"/>
  <c r="G44" i="1"/>
  <c r="E44" i="1"/>
  <c r="C44" i="1"/>
  <c r="W43" i="1"/>
  <c r="R43" i="1"/>
  <c r="S43" i="1" s="1"/>
  <c r="O43" i="1"/>
  <c r="N43" i="1"/>
  <c r="J43" i="1"/>
  <c r="K43" i="1" s="1"/>
  <c r="G43" i="1"/>
  <c r="F43" i="1"/>
  <c r="E43" i="1"/>
  <c r="C43" i="1"/>
  <c r="W42" i="1"/>
  <c r="R42" i="1"/>
  <c r="S42" i="1" s="1"/>
  <c r="O42" i="1"/>
  <c r="N42" i="1"/>
  <c r="K42" i="1"/>
  <c r="J42" i="1"/>
  <c r="G42" i="1"/>
  <c r="F42" i="1"/>
  <c r="E42" i="1"/>
  <c r="C42" i="1"/>
  <c r="W41" i="1"/>
  <c r="R41" i="1"/>
  <c r="S41" i="1" s="1"/>
  <c r="O41" i="1"/>
  <c r="J41" i="1"/>
  <c r="K41" i="1" s="1"/>
  <c r="G41" i="1"/>
  <c r="F41" i="1"/>
  <c r="E41" i="1"/>
  <c r="C41" i="1"/>
  <c r="V40" i="1"/>
  <c r="W40" i="1" s="1"/>
  <c r="R40" i="1"/>
  <c r="S40" i="1" s="1"/>
  <c r="O40" i="1"/>
  <c r="N40" i="1"/>
  <c r="J40" i="1"/>
  <c r="K40" i="1" s="1"/>
  <c r="G40" i="1"/>
  <c r="E40" i="1"/>
  <c r="C40" i="1"/>
  <c r="W39" i="1"/>
  <c r="R39" i="1"/>
  <c r="S39" i="1" s="1"/>
  <c r="O39" i="1"/>
  <c r="N39" i="1"/>
  <c r="J39" i="1"/>
  <c r="K39" i="1" s="1"/>
  <c r="G39" i="1"/>
  <c r="F39" i="1"/>
  <c r="E39" i="1"/>
  <c r="C39" i="1"/>
  <c r="V38" i="1"/>
  <c r="W38" i="1" s="1"/>
  <c r="S38" i="1"/>
  <c r="R38" i="1"/>
  <c r="Q38" i="1"/>
  <c r="N38" i="1"/>
  <c r="O38" i="1" s="1"/>
  <c r="K38" i="1"/>
  <c r="J38" i="1"/>
  <c r="F38" i="1"/>
  <c r="G38" i="1" s="1"/>
  <c r="E38" i="1"/>
  <c r="C38" i="1"/>
  <c r="V37" i="1"/>
  <c r="W37" i="1" s="1"/>
  <c r="R37" i="1"/>
  <c r="S37" i="1" s="1"/>
  <c r="N37" i="1"/>
  <c r="O37" i="1" s="1"/>
  <c r="K37" i="1"/>
  <c r="J37" i="1"/>
  <c r="G37" i="1"/>
  <c r="E37" i="1"/>
  <c r="C37" i="1"/>
  <c r="V36" i="1"/>
  <c r="W36" i="1" s="1"/>
  <c r="S36" i="1"/>
  <c r="R36" i="1"/>
  <c r="N36" i="1"/>
  <c r="O36" i="1" s="1"/>
  <c r="K36" i="1"/>
  <c r="J36" i="1"/>
  <c r="F36" i="1"/>
  <c r="E36" i="1"/>
  <c r="C36" i="1"/>
  <c r="W35" i="1"/>
  <c r="V35" i="1"/>
  <c r="R35" i="1"/>
  <c r="S35" i="1" s="1"/>
  <c r="Q35" i="1"/>
  <c r="O35" i="1"/>
  <c r="N35" i="1"/>
  <c r="K35" i="1"/>
  <c r="J35" i="1"/>
  <c r="G35" i="1"/>
  <c r="F35" i="1"/>
  <c r="E35" i="1"/>
  <c r="C35" i="1"/>
  <c r="V34" i="1"/>
  <c r="W34" i="1" s="1"/>
  <c r="S34" i="1"/>
  <c r="O34" i="1"/>
  <c r="N34" i="1"/>
  <c r="J34" i="1"/>
  <c r="K34" i="1" s="1"/>
  <c r="G34" i="1"/>
  <c r="F34" i="1"/>
  <c r="E34" i="1"/>
  <c r="C34" i="1"/>
  <c r="V33" i="1"/>
  <c r="W33" i="1" s="1"/>
  <c r="R33" i="1"/>
  <c r="S33" i="1" s="1"/>
  <c r="Q33" i="1"/>
  <c r="O33" i="1"/>
  <c r="N33" i="1"/>
  <c r="K33" i="1"/>
  <c r="J33" i="1"/>
  <c r="G33" i="1"/>
  <c r="F33" i="1"/>
  <c r="E33" i="1"/>
  <c r="C33" i="1"/>
  <c r="W32" i="1"/>
  <c r="V32" i="1"/>
  <c r="R32" i="1"/>
  <c r="S32" i="1" s="1"/>
  <c r="Q32" i="1"/>
  <c r="O32" i="1"/>
  <c r="N32" i="1"/>
  <c r="J32" i="1"/>
  <c r="K32" i="1" s="1"/>
  <c r="G32" i="1"/>
  <c r="F32" i="1"/>
  <c r="E32" i="1"/>
  <c r="C32" i="1"/>
  <c r="V31" i="1"/>
  <c r="W31" i="1" s="1"/>
  <c r="R31" i="1"/>
  <c r="S31" i="1" s="1"/>
  <c r="Q31" i="1"/>
  <c r="O31" i="1"/>
  <c r="N31" i="1"/>
  <c r="K31" i="1"/>
  <c r="J31" i="1"/>
  <c r="G31" i="1"/>
  <c r="F31" i="1"/>
  <c r="E31" i="1"/>
  <c r="C31" i="1"/>
  <c r="W30" i="1"/>
  <c r="V30" i="1"/>
  <c r="R30" i="1"/>
  <c r="S30" i="1" s="1"/>
  <c r="Q30" i="1"/>
  <c r="O30" i="1"/>
  <c r="N30" i="1"/>
  <c r="K30" i="1"/>
  <c r="J30" i="1"/>
  <c r="G30" i="1"/>
  <c r="F30" i="1"/>
  <c r="E30" i="1"/>
  <c r="C30" i="1"/>
  <c r="V29" i="1"/>
  <c r="W29" i="1" s="1"/>
  <c r="R29" i="1"/>
  <c r="S29" i="1" s="1"/>
  <c r="N29" i="1"/>
  <c r="O29" i="1" s="1"/>
  <c r="K29" i="1"/>
  <c r="J29" i="1"/>
  <c r="F29" i="1"/>
  <c r="E29" i="1"/>
  <c r="C29" i="1"/>
  <c r="V28" i="1"/>
  <c r="W28" i="1" s="1"/>
  <c r="R28" i="1"/>
  <c r="S28" i="1" s="1"/>
  <c r="N28" i="1"/>
  <c r="O28" i="1" s="1"/>
  <c r="K28" i="1"/>
  <c r="J28" i="1"/>
  <c r="F28" i="1"/>
  <c r="E28" i="1"/>
  <c r="C28" i="1"/>
  <c r="V27" i="1"/>
  <c r="W27" i="1" s="1"/>
  <c r="R27" i="1"/>
  <c r="S27" i="1" s="1"/>
  <c r="O27" i="1"/>
  <c r="N27" i="1"/>
  <c r="J27" i="1"/>
  <c r="K27" i="1" s="1"/>
  <c r="G27" i="1"/>
  <c r="F27" i="1"/>
  <c r="E27" i="1"/>
  <c r="C27" i="1"/>
  <c r="W26" i="1"/>
  <c r="V26" i="1"/>
  <c r="R26" i="1"/>
  <c r="S26" i="1" s="1"/>
  <c r="O26" i="1"/>
  <c r="N26" i="1"/>
  <c r="K26" i="1"/>
  <c r="J26" i="1"/>
  <c r="G26" i="1"/>
  <c r="F26" i="1"/>
  <c r="E26" i="1"/>
  <c r="C26" i="1"/>
  <c r="V25" i="1"/>
  <c r="W25" i="1" s="1"/>
  <c r="S25" i="1"/>
  <c r="R25" i="1"/>
  <c r="N25" i="1"/>
  <c r="O25" i="1" s="1"/>
  <c r="J25" i="1"/>
  <c r="K25" i="1" s="1"/>
  <c r="F25" i="1"/>
  <c r="E25" i="1"/>
  <c r="C25" i="1"/>
  <c r="W24" i="1"/>
  <c r="V24" i="1"/>
  <c r="R24" i="1"/>
  <c r="S24" i="1" s="1"/>
  <c r="Q24" i="1"/>
  <c r="O24" i="1"/>
  <c r="N24" i="1"/>
  <c r="J24" i="1"/>
  <c r="K24" i="1" s="1"/>
  <c r="G24" i="1"/>
  <c r="F24" i="1"/>
  <c r="E24" i="1"/>
  <c r="C24" i="1"/>
  <c r="W23" i="1"/>
  <c r="V23" i="1"/>
  <c r="R23" i="1"/>
  <c r="S23" i="1" s="1"/>
  <c r="Q23" i="1"/>
  <c r="N23" i="1"/>
  <c r="O23" i="1" s="1"/>
  <c r="J23" i="1"/>
  <c r="K23" i="1" s="1"/>
  <c r="F23" i="1"/>
  <c r="G23" i="1" s="1"/>
  <c r="E23" i="1"/>
  <c r="C23" i="1"/>
  <c r="W22" i="1"/>
  <c r="V22" i="1"/>
  <c r="R22" i="1"/>
  <c r="S22" i="1" s="1"/>
  <c r="O22" i="1"/>
  <c r="N22" i="1"/>
  <c r="K22" i="1"/>
  <c r="J22" i="1"/>
  <c r="G22" i="1"/>
  <c r="F22" i="1"/>
  <c r="E22" i="1"/>
  <c r="C22" i="1"/>
  <c r="W21" i="1"/>
  <c r="V21" i="1"/>
  <c r="R21" i="1"/>
  <c r="S21" i="1" s="1"/>
  <c r="O21" i="1"/>
  <c r="N21" i="1"/>
  <c r="J21" i="1"/>
  <c r="K21" i="1" s="1"/>
  <c r="F21" i="1"/>
  <c r="G21" i="1" s="1"/>
  <c r="E21" i="1"/>
  <c r="C21" i="1"/>
  <c r="V20" i="1"/>
  <c r="W20" i="1" s="1"/>
  <c r="R20" i="1"/>
  <c r="S20" i="1" s="1"/>
  <c r="Q20" i="1"/>
  <c r="N20" i="1"/>
  <c r="O20" i="1" s="1"/>
  <c r="J20" i="1"/>
  <c r="K20" i="1" s="1"/>
  <c r="F20" i="1"/>
  <c r="G20" i="1" s="1"/>
  <c r="E20" i="1"/>
  <c r="C20" i="1"/>
  <c r="V19" i="1"/>
  <c r="W19" i="1" s="1"/>
  <c r="S19" i="1"/>
  <c r="Q19" i="1"/>
  <c r="N19" i="1"/>
  <c r="O19" i="1" s="1"/>
  <c r="K19" i="1"/>
  <c r="J19" i="1"/>
  <c r="F19" i="1"/>
  <c r="E19" i="1"/>
  <c r="C19" i="1"/>
  <c r="W18" i="1"/>
  <c r="V18" i="1"/>
  <c r="R18" i="1"/>
  <c r="S18" i="1" s="1"/>
  <c r="Q18" i="1"/>
  <c r="O18" i="1"/>
  <c r="N18" i="1"/>
  <c r="J18" i="1"/>
  <c r="K18" i="1" s="1"/>
  <c r="G18" i="1"/>
  <c r="F18" i="1"/>
  <c r="E18" i="1"/>
  <c r="C18" i="1"/>
  <c r="V17" i="1"/>
  <c r="W17" i="1" s="1"/>
  <c r="R17" i="1"/>
  <c r="S17" i="1" s="1"/>
  <c r="N17" i="1"/>
  <c r="O17" i="1" s="1"/>
  <c r="K17" i="1"/>
  <c r="J17" i="1"/>
  <c r="F17" i="1"/>
  <c r="G17" i="1" s="1"/>
  <c r="E17" i="1"/>
  <c r="C17" i="1"/>
  <c r="V16" i="1"/>
  <c r="W16" i="1" s="1"/>
  <c r="S16" i="1"/>
  <c r="R16" i="1"/>
  <c r="N16" i="1"/>
  <c r="O16" i="1" s="1"/>
  <c r="K16" i="1"/>
  <c r="J16" i="1"/>
  <c r="F16" i="1"/>
  <c r="G16" i="1" s="1"/>
  <c r="E16" i="1"/>
  <c r="C16" i="1"/>
  <c r="V15" i="1"/>
  <c r="W15" i="1" s="1"/>
  <c r="R15" i="1"/>
  <c r="S15" i="1" s="1"/>
  <c r="N15" i="1"/>
  <c r="O15" i="1" s="1"/>
  <c r="K15" i="1"/>
  <c r="J15" i="1"/>
  <c r="F15" i="1"/>
  <c r="G15" i="1" s="1"/>
  <c r="E15" i="1"/>
  <c r="C15" i="1"/>
  <c r="W14" i="1"/>
  <c r="V14" i="1"/>
  <c r="R14" i="1"/>
  <c r="S14" i="1" s="1"/>
  <c r="O14" i="1"/>
  <c r="N14" i="1"/>
  <c r="J14" i="1"/>
  <c r="K14" i="1" s="1"/>
  <c r="G14" i="1"/>
  <c r="Z14" i="1" s="1"/>
  <c r="F14" i="1"/>
  <c r="E14" i="1"/>
  <c r="C14" i="1"/>
  <c r="V13" i="1"/>
  <c r="W13" i="1" s="1"/>
  <c r="R13" i="1"/>
  <c r="S13" i="1" s="1"/>
  <c r="O13" i="1"/>
  <c r="N13" i="1"/>
  <c r="J13" i="1"/>
  <c r="K13" i="1" s="1"/>
  <c r="G13" i="1"/>
  <c r="F13" i="1"/>
  <c r="E13" i="1"/>
  <c r="C13" i="1"/>
  <c r="V12" i="1"/>
  <c r="W12" i="1" s="1"/>
  <c r="R12" i="1"/>
  <c r="S12" i="1" s="1"/>
  <c r="N12" i="1"/>
  <c r="O12" i="1" s="1"/>
  <c r="K12" i="1"/>
  <c r="J12" i="1"/>
  <c r="F12" i="1"/>
  <c r="E12" i="1"/>
  <c r="C12" i="1"/>
  <c r="V11" i="1"/>
  <c r="W11" i="1" s="1"/>
  <c r="S11" i="1"/>
  <c r="R11" i="1"/>
  <c r="N11" i="1"/>
  <c r="O11" i="1" s="1"/>
  <c r="K11" i="1"/>
  <c r="J11" i="1"/>
  <c r="G11" i="1"/>
  <c r="E11" i="1"/>
  <c r="C11" i="1"/>
  <c r="V10" i="1"/>
  <c r="W10" i="1" s="1"/>
  <c r="R10" i="1"/>
  <c r="S10" i="1" s="1"/>
  <c r="Q10" i="1"/>
  <c r="O10" i="1"/>
  <c r="N10" i="1"/>
  <c r="J10" i="1"/>
  <c r="K10" i="1" s="1"/>
  <c r="G10" i="1"/>
  <c r="F10" i="1"/>
  <c r="E10" i="1"/>
  <c r="C10" i="1"/>
  <c r="V9" i="1"/>
  <c r="W9" i="1" s="1"/>
  <c r="R9" i="1"/>
  <c r="S9" i="1" s="1"/>
  <c r="Q9" i="1"/>
  <c r="N9" i="1"/>
  <c r="O9" i="1" s="1"/>
  <c r="K9" i="1"/>
  <c r="J9" i="1"/>
  <c r="F9" i="1"/>
  <c r="G9" i="1" s="1"/>
  <c r="E9" i="1"/>
  <c r="C9" i="1"/>
  <c r="V8" i="1"/>
  <c r="W8" i="1" s="1"/>
  <c r="R8" i="1"/>
  <c r="S8" i="1" s="1"/>
  <c r="N8" i="1"/>
  <c r="O8" i="1" s="1"/>
  <c r="K8" i="1"/>
  <c r="J8" i="1"/>
  <c r="F8" i="1"/>
  <c r="G8" i="1" s="1"/>
  <c r="E8" i="1"/>
  <c r="C8" i="1"/>
  <c r="Z10" i="1" l="1"/>
  <c r="Z57" i="1"/>
  <c r="Z50" i="1"/>
  <c r="Z39" i="1"/>
  <c r="Z51" i="1"/>
  <c r="Z59" i="1"/>
  <c r="Z11" i="1"/>
  <c r="Z42" i="1"/>
  <c r="Z26" i="1"/>
  <c r="Z30" i="1"/>
  <c r="Z35" i="1"/>
  <c r="Z18" i="1"/>
  <c r="Z27" i="1"/>
  <c r="Z9" i="1"/>
  <c r="Z60" i="1"/>
  <c r="Z70" i="1"/>
  <c r="Z91" i="1"/>
  <c r="Z21" i="1"/>
  <c r="Z23" i="1"/>
  <c r="Z29" i="1"/>
  <c r="G29" i="1"/>
  <c r="Z32" i="1"/>
  <c r="Z34" i="1"/>
  <c r="Z40" i="1"/>
  <c r="Z43" i="1"/>
  <c r="G47" i="1"/>
  <c r="Z47" i="1" s="1"/>
  <c r="Z54" i="1"/>
  <c r="G54" i="1"/>
  <c r="Z13" i="1"/>
  <c r="Z17" i="1"/>
  <c r="Z83" i="1"/>
  <c r="Z8" i="1"/>
  <c r="G12" i="1"/>
  <c r="Z12" i="1" s="1"/>
  <c r="Z15" i="1"/>
  <c r="Z31" i="1"/>
  <c r="Z37" i="1"/>
  <c r="Z38" i="1"/>
  <c r="Z52" i="1"/>
  <c r="Z56" i="1"/>
  <c r="O62" i="1"/>
  <c r="Z62" i="1" s="1"/>
  <c r="Z67" i="1"/>
  <c r="Z72" i="1"/>
  <c r="Z84" i="1"/>
  <c r="Z88" i="1"/>
  <c r="Z81" i="1"/>
  <c r="Z16" i="1"/>
  <c r="G19" i="1"/>
  <c r="Z19" i="1" s="1"/>
  <c r="Z20" i="1"/>
  <c r="G28" i="1"/>
  <c r="Z28" i="1" s="1"/>
  <c r="Z46" i="1"/>
  <c r="G48" i="1"/>
  <c r="Z48" i="1" s="1"/>
  <c r="Z63" i="1"/>
  <c r="Z65" i="1"/>
  <c r="Z73" i="1"/>
  <c r="Z75" i="1"/>
  <c r="Z22" i="1"/>
  <c r="Z24" i="1"/>
  <c r="G25" i="1"/>
  <c r="Z25" i="1" s="1"/>
  <c r="Z33" i="1"/>
  <c r="G36" i="1"/>
  <c r="Z36" i="1" s="1"/>
  <c r="Z41" i="1"/>
  <c r="Z44" i="1"/>
  <c r="Z45" i="1"/>
  <c r="Z49" i="1"/>
  <c r="Z53" i="1"/>
  <c r="Z55" i="1"/>
  <c r="Z61" i="1"/>
  <c r="Z69" i="1"/>
  <c r="Z76" i="1"/>
  <c r="Z78" i="1"/>
  <c r="Z82" i="1"/>
  <c r="Z87" i="1"/>
  <c r="Z90" i="1"/>
  <c r="Z92" i="1"/>
  <c r="Z79" i="1"/>
</calcChain>
</file>

<file path=xl/sharedStrings.xml><?xml version="1.0" encoding="utf-8"?>
<sst xmlns="http://schemas.openxmlformats.org/spreadsheetml/2006/main" count="117" uniqueCount="112">
  <si>
    <t>GEEL = PROMOTIE</t>
  </si>
  <si>
    <t>Moyenne</t>
  </si>
  <si>
    <t>Caramboles</t>
  </si>
  <si>
    <t>Rating getal</t>
  </si>
  <si>
    <t>Woldendorp</t>
  </si>
  <si>
    <t>Bonus deelname Woldendorp</t>
  </si>
  <si>
    <t>Bonus Finale  Woldendorp</t>
  </si>
  <si>
    <t>Nieuw te maken</t>
  </si>
  <si>
    <t>Wildervank</t>
  </si>
  <si>
    <t>Bonus Finale Wildervank</t>
  </si>
  <si>
    <t>Farmsum Havenstad</t>
  </si>
  <si>
    <t>Bonus deelname havenstad</t>
  </si>
  <si>
    <t>Bonus Finale havenstad</t>
  </si>
  <si>
    <t>Winschoten</t>
  </si>
  <si>
    <t>Bonus deelname Winschoten</t>
  </si>
  <si>
    <t>Bonus Finale Winschoten</t>
  </si>
  <si>
    <t>Carom Knoal</t>
  </si>
  <si>
    <t>Bonus deelname Carom knaol</t>
  </si>
  <si>
    <t>Bonus Finale Carom Knoal</t>
  </si>
  <si>
    <t>Totaal</t>
  </si>
  <si>
    <t>ROOD = DEGRADATIE</t>
  </si>
  <si>
    <t>Groen =  Nieuw te maken</t>
  </si>
  <si>
    <t>BLAAUW = PROMOTIE IN FINALE</t>
  </si>
  <si>
    <t>GROEP B</t>
  </si>
  <si>
    <t>Ronnie Kruit</t>
  </si>
  <si>
    <t>Fre Buurman</t>
  </si>
  <si>
    <t>Ella Hilbolling</t>
  </si>
  <si>
    <t>Shamir Medero</t>
  </si>
  <si>
    <t>Caren Eling</t>
  </si>
  <si>
    <t>Eisse Bolt</t>
  </si>
  <si>
    <t>Bennie de Ruiter</t>
  </si>
  <si>
    <t>James Thiel</t>
  </si>
  <si>
    <t>Fred Maas</t>
  </si>
  <si>
    <t>Ab Klok</t>
  </si>
  <si>
    <t>Okke Kluiter</t>
  </si>
  <si>
    <t>Arnoud Ten Have</t>
  </si>
  <si>
    <t>Pieter van der Poel</t>
  </si>
  <si>
    <t>Patrick Smid</t>
  </si>
  <si>
    <t>Fred Stok</t>
  </si>
  <si>
    <t>Tally Siemens</t>
  </si>
  <si>
    <t>Reint Loer</t>
  </si>
  <si>
    <t>Siep Ziesling</t>
  </si>
  <si>
    <t>George Wintermans</t>
  </si>
  <si>
    <t>Wijnold Broekema</t>
  </si>
  <si>
    <t>Elzo Dijk</t>
  </si>
  <si>
    <t>Jan Weerts</t>
  </si>
  <si>
    <t>Frans de Groot</t>
  </si>
  <si>
    <t>Jan Post</t>
  </si>
  <si>
    <t>Hindrik Schuur</t>
  </si>
  <si>
    <t xml:space="preserve">Willem Strootman </t>
  </si>
  <si>
    <t>Henk Kruit</t>
  </si>
  <si>
    <t>Marinus Tapilatu</t>
  </si>
  <si>
    <t>Jan Schikker</t>
  </si>
  <si>
    <t>Jan Tepper</t>
  </si>
  <si>
    <t>Kars Poelman</t>
  </si>
  <si>
    <t>Klaas Boven</t>
  </si>
  <si>
    <t>Dennis Lengton</t>
  </si>
  <si>
    <t>Francisca Baaré</t>
  </si>
  <si>
    <t>Jan Bos Senior</t>
  </si>
  <si>
    <t>Rikus Elzinga</t>
  </si>
  <si>
    <t>Gerrit Steenstra</t>
  </si>
  <si>
    <t>Jan Stoppels</t>
  </si>
  <si>
    <t>Annie Hadderingh</t>
  </si>
  <si>
    <t>Louke Ploeg</t>
  </si>
  <si>
    <t>Simon Welp</t>
  </si>
  <si>
    <t>Piet van Oosten</t>
  </si>
  <si>
    <t>Reint Boltendal</t>
  </si>
  <si>
    <t>Rieni Boer</t>
  </si>
  <si>
    <t>Stan van Leuven</t>
  </si>
  <si>
    <t>Bert Pakes</t>
  </si>
  <si>
    <t>Jan Bos  (nieuwe speler)</t>
  </si>
  <si>
    <t>Wim Krekel</t>
  </si>
  <si>
    <t>Geert Bos Jr</t>
  </si>
  <si>
    <t>Cor Zeeman</t>
  </si>
  <si>
    <t>Richard van de Meij </t>
  </si>
  <si>
    <t>Elzo Lubbers</t>
  </si>
  <si>
    <t>Geert Jager</t>
  </si>
  <si>
    <t>Harry Kuipers</t>
  </si>
  <si>
    <t>Rick Buitjes</t>
  </si>
  <si>
    <t>Jan Venema</t>
  </si>
  <si>
    <t>Bé Ekamper</t>
  </si>
  <si>
    <t>Andre Roossien</t>
  </si>
  <si>
    <t>Gerard Weijer</t>
  </si>
  <si>
    <t>Gerry Drenth</t>
  </si>
  <si>
    <t>Johnny Siaila</t>
  </si>
  <si>
    <t>Theis Siaila</t>
  </si>
  <si>
    <t>Harm Wending</t>
  </si>
  <si>
    <t>Barend Schuiling</t>
  </si>
  <si>
    <t>Rikus Brader</t>
  </si>
  <si>
    <t>Rudi Cristianie</t>
  </si>
  <si>
    <t>Harry Bos</t>
  </si>
  <si>
    <t>Jan Colly</t>
  </si>
  <si>
    <t>Jan Prins</t>
  </si>
  <si>
    <t>Jan Witting</t>
  </si>
  <si>
    <t>Jan Dijkhuizen</t>
  </si>
  <si>
    <t>Arnold Keizer</t>
  </si>
  <si>
    <t>Geert Jan Ots</t>
  </si>
  <si>
    <t>Harm Jan Speelman</t>
  </si>
  <si>
    <t>Ilhan Apaydin</t>
  </si>
  <si>
    <t>Rinus Kok</t>
  </si>
  <si>
    <t>Arthur van Doesselaar</t>
  </si>
  <si>
    <t>Henrie Leeuwerke</t>
  </si>
  <si>
    <t>Hewin van Gelder</t>
  </si>
  <si>
    <t xml:space="preserve">Quincy Kranenburg </t>
  </si>
  <si>
    <t>Luit Korthuis</t>
  </si>
  <si>
    <t>Piet Wust</t>
  </si>
  <si>
    <t>Peter Keizer</t>
  </si>
  <si>
    <t>Jos Schulte</t>
  </si>
  <si>
    <t>Johan Ackerman</t>
  </si>
  <si>
    <t>Sebastiaan Verstappen</t>
  </si>
  <si>
    <t>Sjoukje Koekoek</t>
  </si>
  <si>
    <t>Eindstand  Masters Libre Toernooien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</si>
</sst>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3"/>
      <color rgb="FF000000"/>
      <name val="Arial"/>
      <family val="2"/>
    </font>
    <font>
      <b/>
      <sz val="6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36"/>
      <color rgb="FF000000"/>
      <name val="Arial"/>
      <family val="2"/>
    </font>
    <font>
      <b/>
      <sz val="20"/>
      <color rgb="FF00000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C1C04"/>
        <bgColor rgb="FFFC1C04"/>
      </patternFill>
    </fill>
    <fill>
      <patternFill patternType="solid">
        <fgColor rgb="FF92D050"/>
        <bgColor rgb="FF00B0F0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5" fillId="0" borderId="6" xfId="0" applyFont="1" applyBorder="1"/>
    <xf numFmtId="0" fontId="9" fillId="3" borderId="7" xfId="1" applyFont="1" applyFill="1" applyBorder="1"/>
    <xf numFmtId="2" fontId="9" fillId="0" borderId="5" xfId="1" applyNumberFormat="1" applyFont="1" applyBorder="1" applyAlignment="1">
      <alignment horizontal="center"/>
    </xf>
    <xf numFmtId="0" fontId="9" fillId="0" borderId="7" xfId="1" applyFont="1" applyBorder="1" applyAlignment="1" applyProtection="1">
      <alignment horizontal="center"/>
      <protection locked="0"/>
    </xf>
    <xf numFmtId="2" fontId="9" fillId="0" borderId="5" xfId="0" applyNumberFormat="1" applyFont="1" applyBorder="1" applyAlignment="1">
      <alignment horizontal="center"/>
    </xf>
    <xf numFmtId="0" fontId="9" fillId="0" borderId="8" xfId="0" applyFont="1" applyBorder="1" applyAlignment="1" applyProtection="1">
      <alignment horizontal="center"/>
      <protection locked="0"/>
    </xf>
    <xf numFmtId="0" fontId="5" fillId="0" borderId="9" xfId="0" applyFont="1" applyBorder="1"/>
    <xf numFmtId="0" fontId="9" fillId="0" borderId="3" xfId="0" applyFont="1" applyBorder="1" applyAlignment="1" applyProtection="1">
      <alignment horizontal="center"/>
      <protection locked="0"/>
    </xf>
    <xf numFmtId="0" fontId="9" fillId="3" borderId="5" xfId="0" applyFont="1" applyFill="1" applyBorder="1" applyAlignment="1" applyProtection="1">
      <alignment horizontal="center"/>
      <protection locked="0"/>
    </xf>
    <xf numFmtId="0" fontId="5" fillId="3" borderId="9" xfId="0" applyFont="1" applyFill="1" applyBorder="1"/>
    <xf numFmtId="1" fontId="9" fillId="3" borderId="5" xfId="0" applyNumberFormat="1" applyFont="1" applyFill="1" applyBorder="1" applyAlignment="1" applyProtection="1">
      <alignment horizontal="center"/>
      <protection locked="0"/>
    </xf>
    <xf numFmtId="0" fontId="5" fillId="0" borderId="10" xfId="0" applyFont="1" applyBorder="1"/>
    <xf numFmtId="0" fontId="9" fillId="0" borderId="11" xfId="0" applyFont="1" applyBorder="1" applyAlignment="1" applyProtection="1">
      <alignment horizontal="center"/>
      <protection locked="0"/>
    </xf>
    <xf numFmtId="0" fontId="9" fillId="3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9" fillId="3" borderId="12" xfId="0" applyFont="1" applyFill="1" applyBorder="1" applyAlignment="1" applyProtection="1">
      <alignment horizontal="center"/>
      <protection locked="0"/>
    </xf>
    <xf numFmtId="0" fontId="9" fillId="3" borderId="3" xfId="0" applyFont="1" applyFill="1" applyBorder="1" applyAlignment="1" applyProtection="1">
      <alignment horizontal="center"/>
      <protection locked="0"/>
    </xf>
    <xf numFmtId="1" fontId="0" fillId="0" borderId="1" xfId="0" applyNumberFormat="1" applyBorder="1"/>
    <xf numFmtId="0" fontId="5" fillId="0" borderId="13" xfId="0" applyFont="1" applyBorder="1"/>
    <xf numFmtId="0" fontId="9" fillId="3" borderId="14" xfId="1" applyFont="1" applyFill="1" applyBorder="1"/>
    <xf numFmtId="0" fontId="9" fillId="0" borderId="14" xfId="1" applyFont="1" applyBorder="1" applyAlignment="1" applyProtection="1">
      <alignment horizontal="center"/>
      <protection locked="0"/>
    </xf>
    <xf numFmtId="0" fontId="9" fillId="7" borderId="1" xfId="0" applyFont="1" applyFill="1" applyBorder="1" applyAlignment="1" applyProtection="1">
      <alignment horizontal="center"/>
      <protection locked="0"/>
    </xf>
    <xf numFmtId="0" fontId="9" fillId="3" borderId="14" xfId="0" applyFont="1" applyFill="1" applyBorder="1" applyAlignment="1" applyProtection="1">
      <alignment horizontal="center"/>
      <protection locked="0"/>
    </xf>
    <xf numFmtId="1" fontId="9" fillId="8" borderId="5" xfId="0" applyNumberFormat="1" applyFont="1" applyFill="1" applyBorder="1" applyAlignment="1" applyProtection="1">
      <alignment horizontal="center"/>
      <protection locked="0"/>
    </xf>
    <xf numFmtId="0" fontId="9" fillId="3" borderId="0" xfId="1" applyFont="1" applyFill="1"/>
    <xf numFmtId="0" fontId="9" fillId="0" borderId="1" xfId="0" applyFont="1" applyBorder="1" applyAlignment="1" applyProtection="1">
      <alignment horizontal="center"/>
      <protection locked="0"/>
    </xf>
    <xf numFmtId="0" fontId="9" fillId="9" borderId="1" xfId="0" applyFont="1" applyFill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center"/>
      <protection locked="0"/>
    </xf>
    <xf numFmtId="0" fontId="9" fillId="0" borderId="14" xfId="0" applyFont="1" applyBorder="1"/>
    <xf numFmtId="0" fontId="9" fillId="10" borderId="3" xfId="0" applyFont="1" applyFill="1" applyBorder="1" applyAlignment="1" applyProtection="1">
      <alignment horizontal="center"/>
      <protection locked="0"/>
    </xf>
    <xf numFmtId="0" fontId="9" fillId="3" borderId="14" xfId="0" applyFont="1" applyFill="1" applyBorder="1"/>
    <xf numFmtId="0" fontId="9" fillId="0" borderId="1" xfId="1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1" fillId="3" borderId="14" xfId="0" applyFont="1" applyFill="1" applyBorder="1"/>
    <xf numFmtId="0" fontId="10" fillId="11" borderId="14" xfId="0" applyFont="1" applyFill="1" applyBorder="1"/>
    <xf numFmtId="0" fontId="9" fillId="12" borderId="5" xfId="0" applyFont="1" applyFill="1" applyBorder="1" applyAlignment="1" applyProtection="1">
      <alignment horizontal="center"/>
      <protection locked="0"/>
    </xf>
    <xf numFmtId="0" fontId="10" fillId="3" borderId="14" xfId="0" applyFont="1" applyFill="1" applyBorder="1" applyProtection="1">
      <protection locked="0"/>
    </xf>
    <xf numFmtId="0" fontId="5" fillId="0" borderId="1" xfId="0" applyFont="1" applyBorder="1" applyAlignment="1">
      <alignment horizontal="center" textRotation="90"/>
    </xf>
    <xf numFmtId="0" fontId="5" fillId="0" borderId="1" xfId="0" applyFont="1" applyBorder="1" applyAlignment="1" applyProtection="1">
      <alignment horizontal="center" textRotation="90"/>
      <protection locked="0"/>
    </xf>
    <xf numFmtId="0" fontId="5" fillId="0" borderId="3" xfId="0" applyFont="1" applyBorder="1" applyAlignment="1" applyProtection="1">
      <alignment horizontal="center" textRotation="90"/>
      <protection locked="0"/>
    </xf>
    <xf numFmtId="0" fontId="1" fillId="0" borderId="1" xfId="0" applyFont="1" applyBorder="1" applyAlignment="1">
      <alignment horizontal="center" textRotation="90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/>
    </xf>
    <xf numFmtId="0" fontId="5" fillId="3" borderId="1" xfId="0" applyFont="1" applyFill="1" applyBorder="1" applyAlignment="1" applyProtection="1">
      <alignment horizontal="center" textRotation="90"/>
      <protection locked="0"/>
    </xf>
    <xf numFmtId="0" fontId="5" fillId="0" borderId="2" xfId="0" applyFont="1" applyBorder="1" applyAlignment="1" applyProtection="1">
      <alignment horizontal="center" textRotation="90"/>
      <protection locked="0"/>
    </xf>
    <xf numFmtId="0" fontId="5" fillId="0" borderId="4" xfId="0" applyFont="1" applyBorder="1" applyAlignment="1" applyProtection="1">
      <alignment horizontal="center" textRotation="90"/>
      <protection locked="0"/>
    </xf>
    <xf numFmtId="0" fontId="5" fillId="0" borderId="5" xfId="0" applyFont="1" applyBorder="1" applyAlignment="1" applyProtection="1">
      <alignment horizontal="center" textRotation="90"/>
      <protection locked="0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textRotation="90"/>
    </xf>
    <xf numFmtId="0" fontId="4" fillId="0" borderId="1" xfId="0" applyFont="1" applyBorder="1" applyAlignment="1" applyProtection="1">
      <alignment horizontal="center" textRotation="90"/>
      <protection locked="0"/>
    </xf>
    <xf numFmtId="0" fontId="2" fillId="0" borderId="1" xfId="0" applyFont="1" applyBorder="1" applyAlignment="1">
      <alignment vertical="center"/>
    </xf>
  </cellXfs>
  <cellStyles count="2">
    <cellStyle name="Standaard" xfId="0" builtinId="0"/>
    <cellStyle name="Standaard 2" xfId="1" xr:uid="{312A5CB7-90A0-4608-BA81-D2AAFE7A6EAA}"/>
  </cellStyles>
  <dxfs count="20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Libre%20Oost%20Groningen/Masters%202024/nieuwe%20startlijst%20marsters%202024.xlsm" TargetMode="External"/><Relationship Id="rId1" Type="http://schemas.openxmlformats.org/officeDocument/2006/relationships/externalLinkPath" Target="nieuwe%20startlijst%20marsters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Woldendorp%20LIbre/Eindstand%20vororonde%20libre%20B%20Woldendorp.xlsx" TargetMode="External"/><Relationship Id="rId1" Type="http://schemas.openxmlformats.org/officeDocument/2006/relationships/externalLinkPath" Target="/ac38b57e6c564e81/Bureaublad/Woldendorp%20LIbre/Eindstand%20vororonde%20libre%20B%20Woldendorp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Libre%20Veendam/Laatste%20invullijst.xlsm" TargetMode="External"/><Relationship Id="rId1" Type="http://schemas.openxmlformats.org/officeDocument/2006/relationships/externalLinkPath" Target="/ac38b57e6c564e81/Bureaublad/Libre%20Veendam/Laatste%20invullijst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Libre%20Oost%20Groningen/Masters%202024/Libre/Havenstad%20Libre/eind%20uitslag%20libre%20%20Havenstad.xlsm" TargetMode="External"/><Relationship Id="rId1" Type="http://schemas.openxmlformats.org/officeDocument/2006/relationships/externalLinkPath" Target="Libre/Havenstad%20Libre/eind%20uitslag%20libre%20%20Havenstad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Libre%20Oost%20Groningen/Masters%202024/Libre/Harmonie%20Winschoten/Libre/eind%20stand%20libre%20winschoten%20groep%20B.xlsx" TargetMode="External"/><Relationship Id="rId1" Type="http://schemas.openxmlformats.org/officeDocument/2006/relationships/externalLinkPath" Target="Libre/Harmonie%20Winschoten/Libre/eind%20stand%20libre%20winschoten%20groep%20B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Carom-%20Knoal/eindstand%20voorronde%20carom%20Knoal%20B%20groep%20.xlsx" TargetMode="External"/><Relationship Id="rId1" Type="http://schemas.openxmlformats.org/officeDocument/2006/relationships/externalLinkPath" Target="/ac38b57e6c564e81/Bureaublad/Carom-%20Knoal/eindstand%20voorronde%20carom%20Knoal%20B%20groep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bre A"/>
      <sheetName val="Libre B"/>
      <sheetName val="Drieband A"/>
      <sheetName val="Drieband B"/>
      <sheetName val="Tabelen Masters"/>
    </sheetNames>
    <sheetDataSet>
      <sheetData sheetId="0"/>
      <sheetData sheetId="1"/>
      <sheetData sheetId="2"/>
      <sheetData sheetId="3"/>
      <sheetData sheetId="4">
        <row r="4">
          <cell r="C4" t="str">
            <v xml:space="preserve">Libre </v>
          </cell>
        </row>
        <row r="5">
          <cell r="C5" t="str">
            <v>Caramboles</v>
          </cell>
          <cell r="D5" t="str">
            <v>Raiting Getal</v>
          </cell>
        </row>
        <row r="6">
          <cell r="C6">
            <v>12</v>
          </cell>
          <cell r="D6">
            <v>0.27</v>
          </cell>
        </row>
        <row r="7">
          <cell r="C7">
            <v>14</v>
          </cell>
          <cell r="D7">
            <v>0.32</v>
          </cell>
        </row>
        <row r="8">
          <cell r="C8">
            <v>15</v>
          </cell>
          <cell r="D8">
            <v>0.37</v>
          </cell>
        </row>
        <row r="9">
          <cell r="C9">
            <v>17</v>
          </cell>
          <cell r="D9">
            <v>0.42</v>
          </cell>
        </row>
        <row r="10">
          <cell r="C10">
            <v>18</v>
          </cell>
          <cell r="D10">
            <v>0.47</v>
          </cell>
        </row>
        <row r="11">
          <cell r="C11">
            <v>20</v>
          </cell>
          <cell r="D11">
            <v>0.55000000000000004</v>
          </cell>
        </row>
        <row r="12">
          <cell r="C12">
            <v>22</v>
          </cell>
          <cell r="D12">
            <v>0.65</v>
          </cell>
        </row>
        <row r="13">
          <cell r="C13">
            <v>23</v>
          </cell>
          <cell r="D13">
            <v>0.75</v>
          </cell>
        </row>
        <row r="14">
          <cell r="C14">
            <v>25</v>
          </cell>
          <cell r="D14">
            <v>0.85</v>
          </cell>
        </row>
        <row r="15">
          <cell r="C15">
            <v>26</v>
          </cell>
          <cell r="D15">
            <v>0.95</v>
          </cell>
        </row>
        <row r="16">
          <cell r="C16">
            <v>28</v>
          </cell>
          <cell r="D16">
            <v>1.05</v>
          </cell>
        </row>
        <row r="17">
          <cell r="C17">
            <v>30</v>
          </cell>
          <cell r="D17">
            <v>1.1499999999999999</v>
          </cell>
        </row>
        <row r="18">
          <cell r="C18">
            <v>33</v>
          </cell>
          <cell r="D18">
            <v>1.25</v>
          </cell>
        </row>
        <row r="19">
          <cell r="C19">
            <v>35</v>
          </cell>
          <cell r="D19">
            <v>1.35</v>
          </cell>
        </row>
        <row r="20">
          <cell r="C20">
            <v>38</v>
          </cell>
          <cell r="D20">
            <v>1.45</v>
          </cell>
        </row>
        <row r="21">
          <cell r="C21">
            <v>40</v>
          </cell>
          <cell r="D21">
            <v>1.55</v>
          </cell>
        </row>
        <row r="22">
          <cell r="C22">
            <v>42</v>
          </cell>
          <cell r="D22">
            <v>1.65</v>
          </cell>
        </row>
        <row r="23">
          <cell r="C23">
            <v>45</v>
          </cell>
          <cell r="D23">
            <v>1.75</v>
          </cell>
        </row>
        <row r="24">
          <cell r="C24">
            <v>47</v>
          </cell>
          <cell r="D24">
            <v>1.85</v>
          </cell>
        </row>
        <row r="25">
          <cell r="C25">
            <v>50</v>
          </cell>
          <cell r="D25">
            <v>1.95</v>
          </cell>
        </row>
        <row r="26">
          <cell r="C26">
            <v>52</v>
          </cell>
          <cell r="D26">
            <v>2.12</v>
          </cell>
        </row>
        <row r="27">
          <cell r="C27">
            <v>56</v>
          </cell>
          <cell r="D27">
            <v>2.37</v>
          </cell>
        </row>
        <row r="28">
          <cell r="C28">
            <v>60</v>
          </cell>
          <cell r="D28">
            <v>2.62</v>
          </cell>
        </row>
        <row r="29">
          <cell r="C29">
            <v>64</v>
          </cell>
          <cell r="D29">
            <v>2.87</v>
          </cell>
        </row>
        <row r="30">
          <cell r="C30">
            <v>68</v>
          </cell>
          <cell r="D30">
            <v>3.12</v>
          </cell>
        </row>
        <row r="31">
          <cell r="C31">
            <v>72</v>
          </cell>
          <cell r="D31">
            <v>3.37</v>
          </cell>
        </row>
        <row r="32">
          <cell r="C32">
            <v>80</v>
          </cell>
          <cell r="D32">
            <v>3.75</v>
          </cell>
        </row>
        <row r="33">
          <cell r="C33">
            <v>88</v>
          </cell>
          <cell r="D33">
            <v>4.25</v>
          </cell>
        </row>
        <row r="34">
          <cell r="C34">
            <v>96</v>
          </cell>
          <cell r="D34">
            <v>4.75</v>
          </cell>
        </row>
        <row r="35">
          <cell r="C35">
            <v>104</v>
          </cell>
          <cell r="D35">
            <v>5.25</v>
          </cell>
        </row>
        <row r="36">
          <cell r="C36">
            <v>112</v>
          </cell>
          <cell r="D36">
            <v>5.75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</sheetNames>
    <sheetDataSet>
      <sheetData sheetId="0" refreshError="1">
        <row r="2">
          <cell r="C2" t="str">
            <v>James Thiel</v>
          </cell>
          <cell r="Q2">
            <v>145</v>
          </cell>
        </row>
        <row r="3">
          <cell r="C3" t="str">
            <v>Bennie de Ruiter</v>
          </cell>
          <cell r="Q3">
            <v>137</v>
          </cell>
        </row>
        <row r="4">
          <cell r="C4" t="str">
            <v>Eisse Bolt</v>
          </cell>
          <cell r="Q4">
            <v>132</v>
          </cell>
        </row>
        <row r="5">
          <cell r="C5" t="str">
            <v>Fred Maas</v>
          </cell>
          <cell r="Q5">
            <v>128</v>
          </cell>
        </row>
        <row r="6">
          <cell r="C6" t="str">
            <v>Ronnie Kruit</v>
          </cell>
          <cell r="Q6">
            <v>122</v>
          </cell>
        </row>
        <row r="7">
          <cell r="C7" t="str">
            <v>Wim Krekel</v>
          </cell>
          <cell r="Q7">
            <v>122</v>
          </cell>
        </row>
        <row r="8">
          <cell r="C8" t="str">
            <v>Tally Siemens</v>
          </cell>
          <cell r="Q8">
            <v>121</v>
          </cell>
        </row>
        <row r="9">
          <cell r="C9" t="str">
            <v>Ab Klok</v>
          </cell>
          <cell r="Q9">
            <v>121</v>
          </cell>
        </row>
        <row r="10">
          <cell r="C10" t="str">
            <v>George Wintermans</v>
          </cell>
          <cell r="Q10">
            <v>120</v>
          </cell>
        </row>
        <row r="11">
          <cell r="C11" t="str">
            <v>Henk Kruit</v>
          </cell>
          <cell r="Q11">
            <v>120</v>
          </cell>
        </row>
        <row r="12">
          <cell r="C12" t="str">
            <v>Jan Stoppels</v>
          </cell>
          <cell r="Q12">
            <v>118</v>
          </cell>
        </row>
        <row r="13">
          <cell r="C13" t="str">
            <v>Okke Kluiter</v>
          </cell>
          <cell r="Q13">
            <v>112</v>
          </cell>
        </row>
        <row r="14">
          <cell r="C14" t="str">
            <v>Caren Eling</v>
          </cell>
          <cell r="Q14">
            <v>111</v>
          </cell>
        </row>
        <row r="15">
          <cell r="C15" t="str">
            <v>Rikus Elzinga</v>
          </cell>
          <cell r="Q15">
            <v>110</v>
          </cell>
        </row>
        <row r="16">
          <cell r="C16" t="str">
            <v>Geert Bos Jr</v>
          </cell>
          <cell r="Q16">
            <v>109</v>
          </cell>
        </row>
        <row r="17">
          <cell r="C17" t="str">
            <v>Marinus Tapilatu</v>
          </cell>
          <cell r="Q17">
            <v>108</v>
          </cell>
        </row>
        <row r="18">
          <cell r="C18" t="str">
            <v>Rudi Cristianie</v>
          </cell>
          <cell r="Q18">
            <v>107</v>
          </cell>
        </row>
        <row r="19">
          <cell r="C19" t="str">
            <v>Jan Weerts</v>
          </cell>
          <cell r="Q19">
            <v>105</v>
          </cell>
        </row>
        <row r="20">
          <cell r="C20" t="str">
            <v>Ella Hilbolling</v>
          </cell>
          <cell r="Q20">
            <v>105</v>
          </cell>
        </row>
        <row r="21">
          <cell r="C21" t="str">
            <v>Reint Loer</v>
          </cell>
          <cell r="Q21">
            <v>104</v>
          </cell>
        </row>
        <row r="22">
          <cell r="C22" t="str">
            <v>Francisca Baaré</v>
          </cell>
          <cell r="Q22">
            <v>104</v>
          </cell>
        </row>
        <row r="23">
          <cell r="C23" t="str">
            <v>Samir Medero</v>
          </cell>
          <cell r="Q23">
            <v>104</v>
          </cell>
        </row>
        <row r="24">
          <cell r="C24" t="str">
            <v>Arnoud Ten Have</v>
          </cell>
          <cell r="Q24">
            <v>103</v>
          </cell>
        </row>
        <row r="25">
          <cell r="C25" t="str">
            <v>Wijnold Broekema</v>
          </cell>
          <cell r="Q25">
            <v>103</v>
          </cell>
        </row>
        <row r="26">
          <cell r="C26" t="str">
            <v>Arnold Keizer</v>
          </cell>
          <cell r="Q26">
            <v>101</v>
          </cell>
        </row>
        <row r="27">
          <cell r="C27" t="str">
            <v>Jan Bos  (nieuwe speler)</v>
          </cell>
          <cell r="Q27">
            <v>101</v>
          </cell>
        </row>
        <row r="28">
          <cell r="C28" t="str">
            <v>Elzo Dijk</v>
          </cell>
          <cell r="Q28">
            <v>100</v>
          </cell>
        </row>
        <row r="29">
          <cell r="C29" t="str">
            <v>Fre Buurman</v>
          </cell>
          <cell r="Q29">
            <v>100</v>
          </cell>
        </row>
        <row r="30">
          <cell r="C30" t="str">
            <v>Geert Jan Ots</v>
          </cell>
          <cell r="Q30">
            <v>100</v>
          </cell>
        </row>
        <row r="31">
          <cell r="C31" t="str">
            <v>Stan van Leuven</v>
          </cell>
          <cell r="Q31">
            <v>98</v>
          </cell>
        </row>
        <row r="32">
          <cell r="C32" t="str">
            <v>Klaas Boven</v>
          </cell>
          <cell r="Q32">
            <v>96</v>
          </cell>
        </row>
        <row r="33">
          <cell r="C33" t="str">
            <v>Siep Ziesling</v>
          </cell>
          <cell r="Q33">
            <v>94</v>
          </cell>
        </row>
        <row r="34">
          <cell r="C34" t="str">
            <v>Patrick Smid</v>
          </cell>
          <cell r="Q34">
            <v>89</v>
          </cell>
        </row>
        <row r="35">
          <cell r="C35" t="str">
            <v>Jan Post</v>
          </cell>
          <cell r="Q35">
            <v>88</v>
          </cell>
        </row>
        <row r="36">
          <cell r="C36" t="str">
            <v>Henrie Leeuwerke</v>
          </cell>
          <cell r="Q36">
            <v>88</v>
          </cell>
        </row>
        <row r="37">
          <cell r="C37" t="str">
            <v>Jan Schikker</v>
          </cell>
          <cell r="Q37">
            <v>87</v>
          </cell>
        </row>
        <row r="38">
          <cell r="C38" t="str">
            <v>Louke Ploeg</v>
          </cell>
          <cell r="Q38">
            <v>87</v>
          </cell>
        </row>
        <row r="39">
          <cell r="C39" t="str">
            <v>Pieter van der Poel</v>
          </cell>
          <cell r="Q39">
            <v>87</v>
          </cell>
        </row>
        <row r="40">
          <cell r="C40" t="str">
            <v>Simon Welp</v>
          </cell>
          <cell r="Q40">
            <v>84</v>
          </cell>
        </row>
        <row r="41">
          <cell r="C41" t="str">
            <v>Geert Jager</v>
          </cell>
          <cell r="Q41">
            <v>81</v>
          </cell>
        </row>
        <row r="42">
          <cell r="C42" t="str">
            <v>Fred Stok</v>
          </cell>
          <cell r="Q42">
            <v>78</v>
          </cell>
        </row>
        <row r="43">
          <cell r="C43" t="str">
            <v xml:space="preserve">Willem Strootman </v>
          </cell>
          <cell r="Q43">
            <v>75</v>
          </cell>
        </row>
        <row r="44">
          <cell r="C44" t="str">
            <v>Kars Poelman</v>
          </cell>
          <cell r="Q44">
            <v>75</v>
          </cell>
        </row>
        <row r="45">
          <cell r="C45" t="str">
            <v>Frans de Groot</v>
          </cell>
          <cell r="Q45">
            <v>73</v>
          </cell>
        </row>
        <row r="46">
          <cell r="C46" t="str">
            <v>Jan Bos Senior</v>
          </cell>
          <cell r="Q46">
            <v>71</v>
          </cell>
        </row>
        <row r="47">
          <cell r="C47" t="str">
            <v>Hindrik Schuur</v>
          </cell>
          <cell r="Q47">
            <v>65</v>
          </cell>
        </row>
        <row r="48">
          <cell r="C48" t="str">
            <v>Sjoukje Koekoek</v>
          </cell>
          <cell r="Q48">
            <v>58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ep A"/>
      <sheetName val="Groep B"/>
      <sheetName val="Hulpblad"/>
    </sheetNames>
    <sheetDataSet>
      <sheetData sheetId="0" refreshError="1"/>
      <sheetData sheetId="1" refreshError="1">
        <row r="1">
          <cell r="C1" t="str">
            <v>GROEP B</v>
          </cell>
          <cell r="Q1" t="str">
            <v xml:space="preserve">Punten afgerond </v>
          </cell>
        </row>
        <row r="2">
          <cell r="C2" t="str">
            <v>Harry Kuipers</v>
          </cell>
          <cell r="Q2">
            <v>135</v>
          </cell>
        </row>
        <row r="3">
          <cell r="C3" t="str">
            <v>Dennis Lengton</v>
          </cell>
          <cell r="Q3">
            <v>134</v>
          </cell>
        </row>
        <row r="4">
          <cell r="C4" t="str">
            <v>Fred Stok</v>
          </cell>
          <cell r="Q4">
            <v>134</v>
          </cell>
        </row>
        <row r="5">
          <cell r="C5" t="str">
            <v>Gerrit Steenstra</v>
          </cell>
          <cell r="Q5">
            <v>134</v>
          </cell>
        </row>
        <row r="6">
          <cell r="C6" t="str">
            <v>Piet van Oosten</v>
          </cell>
          <cell r="Q6">
            <v>133</v>
          </cell>
        </row>
        <row r="7">
          <cell r="C7" t="str">
            <v>Ronnie Kruit</v>
          </cell>
          <cell r="Q7">
            <v>126</v>
          </cell>
        </row>
        <row r="8">
          <cell r="C8" t="str">
            <v>Siep Ziesling</v>
          </cell>
          <cell r="Q8">
            <v>121</v>
          </cell>
        </row>
        <row r="9">
          <cell r="C9" t="str">
            <v>Jan  Venema</v>
          </cell>
          <cell r="Q9">
            <v>120</v>
          </cell>
        </row>
        <row r="10">
          <cell r="C10" t="str">
            <v>Andre Roossien</v>
          </cell>
          <cell r="Q10">
            <v>119</v>
          </cell>
        </row>
        <row r="11">
          <cell r="C11" t="str">
            <v>Fre Buurman</v>
          </cell>
          <cell r="Q11">
            <v>117</v>
          </cell>
        </row>
        <row r="12">
          <cell r="C12" t="str">
            <v>Bert Pakes</v>
          </cell>
          <cell r="Q12">
            <v>116</v>
          </cell>
        </row>
        <row r="13">
          <cell r="C13" t="str">
            <v>Gerry Drenth</v>
          </cell>
          <cell r="Q13">
            <v>113</v>
          </cell>
        </row>
        <row r="14">
          <cell r="C14" t="str">
            <v>Annie Hadderingh</v>
          </cell>
          <cell r="Q14">
            <v>111</v>
          </cell>
        </row>
        <row r="15">
          <cell r="C15" t="str">
            <v>Wijnold Broekema</v>
          </cell>
          <cell r="Q15">
            <v>110</v>
          </cell>
        </row>
        <row r="16">
          <cell r="C16" t="str">
            <v>Jan Witting</v>
          </cell>
          <cell r="Q16">
            <v>105</v>
          </cell>
        </row>
        <row r="17">
          <cell r="C17" t="str">
            <v>Jan Colly</v>
          </cell>
          <cell r="Q17">
            <v>105</v>
          </cell>
        </row>
        <row r="18">
          <cell r="C18" t="str">
            <v>Jan  Prins</v>
          </cell>
          <cell r="Q18">
            <v>105</v>
          </cell>
        </row>
        <row r="19">
          <cell r="C19" t="str">
            <v>Ella Hilbolling</v>
          </cell>
          <cell r="Q19">
            <v>105</v>
          </cell>
        </row>
        <row r="20">
          <cell r="C20" t="str">
            <v>Shamir Medero</v>
          </cell>
          <cell r="Q20">
            <v>104</v>
          </cell>
        </row>
        <row r="21">
          <cell r="C21" t="str">
            <v>Caren Eling</v>
          </cell>
          <cell r="Q21">
            <v>103</v>
          </cell>
        </row>
        <row r="22">
          <cell r="C22" t="str">
            <v>Ab Klok</v>
          </cell>
          <cell r="Q22">
            <v>98</v>
          </cell>
        </row>
        <row r="23">
          <cell r="C23" t="str">
            <v>Patrick Smid</v>
          </cell>
          <cell r="Q23">
            <v>96</v>
          </cell>
        </row>
        <row r="24">
          <cell r="C24" t="str">
            <v>Hindrik Schuur</v>
          </cell>
          <cell r="Q24">
            <v>96</v>
          </cell>
        </row>
        <row r="25">
          <cell r="C25" t="str">
            <v>Eisse Bolt</v>
          </cell>
          <cell r="Q25">
            <v>92</v>
          </cell>
        </row>
        <row r="26">
          <cell r="C26" t="str">
            <v>Klaas Boven</v>
          </cell>
          <cell r="Q26">
            <v>92</v>
          </cell>
        </row>
        <row r="27">
          <cell r="C27" t="str">
            <v>Okke Kluiter</v>
          </cell>
          <cell r="Q27">
            <v>92</v>
          </cell>
        </row>
        <row r="28">
          <cell r="C28" t="str">
            <v>Fred Maas</v>
          </cell>
          <cell r="Q28">
            <v>91</v>
          </cell>
        </row>
        <row r="29">
          <cell r="C29" t="str">
            <v>Pieter van der Poel</v>
          </cell>
          <cell r="Q29">
            <v>91</v>
          </cell>
        </row>
        <row r="30">
          <cell r="C30" t="str">
            <v>Henk Kruit</v>
          </cell>
          <cell r="Q30">
            <v>89</v>
          </cell>
        </row>
        <row r="31">
          <cell r="C31" t="str">
            <v>George Wintermans</v>
          </cell>
          <cell r="Q31">
            <v>89</v>
          </cell>
        </row>
        <row r="32">
          <cell r="C32" t="str">
            <v>Marinus Tapilatu</v>
          </cell>
          <cell r="Q32">
            <v>88</v>
          </cell>
        </row>
        <row r="33">
          <cell r="C33" t="str">
            <v>Elzo Dijk</v>
          </cell>
          <cell r="Q33">
            <v>87</v>
          </cell>
        </row>
        <row r="34">
          <cell r="C34" t="str">
            <v>James Thiel</v>
          </cell>
          <cell r="Q34">
            <v>87</v>
          </cell>
        </row>
        <row r="35">
          <cell r="C35" t="str">
            <v>Jan Stoppels</v>
          </cell>
          <cell r="Q35">
            <v>85</v>
          </cell>
        </row>
        <row r="36">
          <cell r="C36" t="str">
            <v>Jan Schikker</v>
          </cell>
          <cell r="Q36">
            <v>81</v>
          </cell>
        </row>
        <row r="37">
          <cell r="C37" t="str">
            <v>Jan Tepper</v>
          </cell>
          <cell r="Q37">
            <v>81</v>
          </cell>
        </row>
        <row r="38">
          <cell r="C38" t="str">
            <v>Jan Weerts</v>
          </cell>
          <cell r="Q38">
            <v>80</v>
          </cell>
        </row>
        <row r="39">
          <cell r="C39" t="str">
            <v xml:space="preserve">Willem Strootman </v>
          </cell>
          <cell r="Q39">
            <v>80</v>
          </cell>
        </row>
        <row r="40">
          <cell r="C40" t="str">
            <v>Bennie de Ruiter</v>
          </cell>
          <cell r="Q40">
            <v>78</v>
          </cell>
        </row>
        <row r="41">
          <cell r="C41" t="str">
            <v>Piet Wust</v>
          </cell>
          <cell r="Q41">
            <v>77</v>
          </cell>
        </row>
        <row r="42">
          <cell r="C42" t="str">
            <v>Peter Keizer</v>
          </cell>
          <cell r="Q42">
            <v>73</v>
          </cell>
        </row>
        <row r="43">
          <cell r="C43" t="str">
            <v>Jan Bos Senior</v>
          </cell>
          <cell r="Q43">
            <v>72</v>
          </cell>
        </row>
        <row r="44">
          <cell r="C44" t="str">
            <v>Arnoud Ten Have</v>
          </cell>
          <cell r="Q44">
            <v>71</v>
          </cell>
        </row>
        <row r="45">
          <cell r="C45" t="str">
            <v>Reint Loer</v>
          </cell>
          <cell r="Q45">
            <v>69</v>
          </cell>
        </row>
        <row r="46">
          <cell r="C46" t="str">
            <v>Rieni Boer</v>
          </cell>
          <cell r="Q46">
            <v>68</v>
          </cell>
        </row>
        <row r="47">
          <cell r="C47" t="str">
            <v>Johan Ackerman</v>
          </cell>
          <cell r="Q47">
            <v>67</v>
          </cell>
        </row>
        <row r="48">
          <cell r="C48" t="str">
            <v>Tally Siemens</v>
          </cell>
          <cell r="Q48">
            <v>64</v>
          </cell>
        </row>
        <row r="49">
          <cell r="C49" t="str">
            <v>Jan Post</v>
          </cell>
          <cell r="Q49">
            <v>56</v>
          </cell>
        </row>
        <row r="50">
          <cell r="C50" t="str">
            <v>Ihan Apaydin</v>
          </cell>
          <cell r="Q50">
            <v>0</v>
          </cell>
        </row>
        <row r="51">
          <cell r="C51" t="str">
            <v>Kars Poelman</v>
          </cell>
          <cell r="Q51">
            <v>0</v>
          </cell>
        </row>
        <row r="52">
          <cell r="C52" t="str">
            <v>Ad Hollemans</v>
          </cell>
          <cell r="Q52">
            <v>0</v>
          </cell>
        </row>
        <row r="53">
          <cell r="C53" t="str">
            <v>Adam van Dijk</v>
          </cell>
          <cell r="Q53">
            <v>0</v>
          </cell>
        </row>
        <row r="54">
          <cell r="C54" t="str">
            <v>Albert Dijkema</v>
          </cell>
          <cell r="Q54">
            <v>0</v>
          </cell>
        </row>
        <row r="55">
          <cell r="C55" t="str">
            <v>Albert Gernaat</v>
          </cell>
          <cell r="Q55">
            <v>0</v>
          </cell>
        </row>
        <row r="56">
          <cell r="C56" t="str">
            <v>Alex Ufkes</v>
          </cell>
          <cell r="Q56">
            <v>0</v>
          </cell>
        </row>
        <row r="57">
          <cell r="C57" t="str">
            <v>Altjo Bos</v>
          </cell>
          <cell r="Q57">
            <v>0</v>
          </cell>
        </row>
        <row r="58">
          <cell r="C58" t="str">
            <v>Andre Houtman</v>
          </cell>
          <cell r="Q58">
            <v>0</v>
          </cell>
        </row>
        <row r="59">
          <cell r="C59" t="str">
            <v>André van Kooij</v>
          </cell>
          <cell r="Q59">
            <v>0</v>
          </cell>
        </row>
        <row r="60">
          <cell r="C60" t="str">
            <v>Anne Dekker</v>
          </cell>
          <cell r="Q60">
            <v>0</v>
          </cell>
        </row>
        <row r="61">
          <cell r="C61" t="str">
            <v>Arie Snoek</v>
          </cell>
          <cell r="Q61">
            <v>0</v>
          </cell>
        </row>
        <row r="62">
          <cell r="C62" t="str">
            <v>Arnold Keizer</v>
          </cell>
          <cell r="Q62">
            <v>0</v>
          </cell>
        </row>
        <row r="63">
          <cell r="C63" t="str">
            <v>Arnout Ten Have</v>
          </cell>
          <cell r="Q63">
            <v>0</v>
          </cell>
        </row>
        <row r="64">
          <cell r="C64" t="str">
            <v>Arthur van Doesselaar</v>
          </cell>
          <cell r="Q64">
            <v>0</v>
          </cell>
        </row>
        <row r="65">
          <cell r="C65" t="str">
            <v>Barry Verstegen</v>
          </cell>
          <cell r="Q65">
            <v>0</v>
          </cell>
        </row>
        <row r="66">
          <cell r="C66" t="str">
            <v>Bé Ekamper</v>
          </cell>
          <cell r="Q66">
            <v>0</v>
          </cell>
        </row>
        <row r="67">
          <cell r="C67" t="str">
            <v>Be van der Woude</v>
          </cell>
          <cell r="Q67">
            <v>0</v>
          </cell>
        </row>
        <row r="68">
          <cell r="C68" t="str">
            <v>Bé Vrieze</v>
          </cell>
          <cell r="Q68">
            <v>0</v>
          </cell>
        </row>
        <row r="69">
          <cell r="C69" t="str">
            <v>Ben Frey</v>
          </cell>
          <cell r="Q69">
            <v>0</v>
          </cell>
        </row>
        <row r="70">
          <cell r="C70" t="str">
            <v>Ben van dijk</v>
          </cell>
          <cell r="Q70">
            <v>0</v>
          </cell>
        </row>
        <row r="71">
          <cell r="C71" t="str">
            <v>Benjamin Havik</v>
          </cell>
          <cell r="Q71">
            <v>0</v>
          </cell>
        </row>
        <row r="72">
          <cell r="C72" t="str">
            <v>Bert Dallinga</v>
          </cell>
          <cell r="Q72">
            <v>0</v>
          </cell>
        </row>
        <row r="73">
          <cell r="C73" t="str">
            <v>Bert Olthuis</v>
          </cell>
          <cell r="Q73">
            <v>0</v>
          </cell>
        </row>
        <row r="74">
          <cell r="C74" t="str">
            <v>Bertus Hollander</v>
          </cell>
          <cell r="Q74">
            <v>0</v>
          </cell>
        </row>
        <row r="75">
          <cell r="C75" t="str">
            <v>Brian Reinders</v>
          </cell>
          <cell r="Q75">
            <v>0</v>
          </cell>
        </row>
        <row r="76">
          <cell r="C76" t="str">
            <v>Casper Olthof</v>
          </cell>
          <cell r="Q76">
            <v>0</v>
          </cell>
        </row>
        <row r="77">
          <cell r="C77" t="str">
            <v>Cees Huft</v>
          </cell>
          <cell r="Q77">
            <v>0</v>
          </cell>
        </row>
        <row r="78">
          <cell r="C78" t="str">
            <v>Co Kleppe</v>
          </cell>
          <cell r="Q78">
            <v>0</v>
          </cell>
        </row>
        <row r="79">
          <cell r="C79" t="str">
            <v>Cor Zeeman</v>
          </cell>
          <cell r="Q79">
            <v>0</v>
          </cell>
        </row>
        <row r="80">
          <cell r="C80" t="str">
            <v>Daan Gips</v>
          </cell>
          <cell r="Q80">
            <v>0</v>
          </cell>
        </row>
        <row r="81">
          <cell r="C81" t="str">
            <v>Daniel Bouwman</v>
          </cell>
          <cell r="Q81">
            <v>0</v>
          </cell>
        </row>
        <row r="82">
          <cell r="C82" t="str">
            <v>Daniel Kerbof</v>
          </cell>
          <cell r="Q82">
            <v>0</v>
          </cell>
        </row>
        <row r="83">
          <cell r="C83" t="str">
            <v>Dennis Venema</v>
          </cell>
          <cell r="Q83">
            <v>0</v>
          </cell>
        </row>
        <row r="84">
          <cell r="C84" t="str">
            <v>Derk Bolhuis</v>
          </cell>
          <cell r="Q84">
            <v>0</v>
          </cell>
        </row>
        <row r="85">
          <cell r="C85" t="str">
            <v>Derk Dannen</v>
          </cell>
          <cell r="Q85">
            <v>0</v>
          </cell>
        </row>
        <row r="86">
          <cell r="C86" t="str">
            <v>Derk de Boer</v>
          </cell>
          <cell r="Q86">
            <v>0</v>
          </cell>
        </row>
        <row r="87">
          <cell r="C87" t="str">
            <v>Derk Oosterhuis</v>
          </cell>
          <cell r="Q87">
            <v>0</v>
          </cell>
        </row>
        <row r="88">
          <cell r="C88" t="str">
            <v>Dieby Busselman</v>
          </cell>
          <cell r="Q88">
            <v>0</v>
          </cell>
        </row>
        <row r="89">
          <cell r="C89" t="str">
            <v>Eddie Doedens</v>
          </cell>
          <cell r="Q89">
            <v>0</v>
          </cell>
        </row>
        <row r="90">
          <cell r="C90" t="str">
            <v>Eddie Romp</v>
          </cell>
          <cell r="Q90">
            <v>0</v>
          </cell>
        </row>
        <row r="91">
          <cell r="C91" t="str">
            <v>Eddie Ufkes</v>
          </cell>
          <cell r="Q91">
            <v>0</v>
          </cell>
        </row>
        <row r="92">
          <cell r="C92" t="str">
            <v>Edwin Hopman</v>
          </cell>
          <cell r="Q92">
            <v>0</v>
          </cell>
        </row>
        <row r="93">
          <cell r="C93" t="str">
            <v>Egbert Kunst</v>
          </cell>
          <cell r="Q93">
            <v>0</v>
          </cell>
        </row>
        <row r="94">
          <cell r="C94" t="str">
            <v>Eltjo Bos</v>
          </cell>
          <cell r="Q94">
            <v>0</v>
          </cell>
        </row>
        <row r="95">
          <cell r="C95" t="str">
            <v>Elzo Lubbers</v>
          </cell>
          <cell r="Q95">
            <v>0</v>
          </cell>
        </row>
        <row r="96">
          <cell r="C96" t="str">
            <v>Emiel Timmermans</v>
          </cell>
          <cell r="Q96">
            <v>0</v>
          </cell>
        </row>
        <row r="97">
          <cell r="C97" t="str">
            <v>Eppo Siemens</v>
          </cell>
          <cell r="Q97">
            <v>0</v>
          </cell>
        </row>
        <row r="98">
          <cell r="C98" t="str">
            <v>Eric Rijnberg</v>
          </cell>
          <cell r="Q98">
            <v>0</v>
          </cell>
        </row>
        <row r="99">
          <cell r="C99" t="str">
            <v>Erwin van der Veen</v>
          </cell>
          <cell r="Q99">
            <v>0</v>
          </cell>
        </row>
        <row r="100">
          <cell r="C100" t="str">
            <v>Feike Moerman</v>
          </cell>
          <cell r="Q100">
            <v>0</v>
          </cell>
        </row>
        <row r="101">
          <cell r="C101" t="str">
            <v>Folgert Kaman</v>
          </cell>
          <cell r="Q101">
            <v>0</v>
          </cell>
        </row>
        <row r="102">
          <cell r="C102" t="str">
            <v>Folly Oosterhuis</v>
          </cell>
          <cell r="Q102">
            <v>0</v>
          </cell>
        </row>
        <row r="103">
          <cell r="C103" t="str">
            <v>Francisca Baaré</v>
          </cell>
          <cell r="Q103">
            <v>0</v>
          </cell>
        </row>
        <row r="104">
          <cell r="C104" t="str">
            <v>Frans de Groot</v>
          </cell>
          <cell r="Q104">
            <v>0</v>
          </cell>
        </row>
        <row r="105">
          <cell r="C105" t="str">
            <v>Frans Mathies</v>
          </cell>
          <cell r="Q105">
            <v>0</v>
          </cell>
        </row>
        <row r="106">
          <cell r="C106" t="str">
            <v>Frans Valkenburg</v>
          </cell>
          <cell r="Q106">
            <v>0</v>
          </cell>
        </row>
        <row r="107">
          <cell r="C107" t="str">
            <v>Gea Imminga</v>
          </cell>
          <cell r="Q107">
            <v>0</v>
          </cell>
        </row>
        <row r="108">
          <cell r="C108" t="str">
            <v>Gea van Greven</v>
          </cell>
          <cell r="Q108">
            <v>0</v>
          </cell>
        </row>
        <row r="109">
          <cell r="C109" t="str">
            <v>Geert Bos Jr</v>
          </cell>
          <cell r="Q109">
            <v>0</v>
          </cell>
        </row>
        <row r="110">
          <cell r="C110" t="str">
            <v>Geert Bos SR</v>
          </cell>
          <cell r="Q110">
            <v>0</v>
          </cell>
        </row>
        <row r="111">
          <cell r="C111" t="str">
            <v>Geert Eling</v>
          </cell>
          <cell r="Q111">
            <v>0</v>
          </cell>
        </row>
        <row r="112">
          <cell r="C112" t="str">
            <v>Geert Hoekstra</v>
          </cell>
          <cell r="Q112">
            <v>0</v>
          </cell>
        </row>
        <row r="113">
          <cell r="C113" t="str">
            <v>Geert Jager</v>
          </cell>
          <cell r="Q113">
            <v>0</v>
          </cell>
        </row>
        <row r="114">
          <cell r="C114" t="str">
            <v>Geert Jan Ots</v>
          </cell>
          <cell r="Q114">
            <v>0</v>
          </cell>
        </row>
        <row r="115">
          <cell r="C115" t="str">
            <v>Gerard Klijn</v>
          </cell>
          <cell r="Q115">
            <v>0</v>
          </cell>
        </row>
        <row r="116">
          <cell r="C116" t="str">
            <v>Gerard Meijerhof</v>
          </cell>
          <cell r="Q116">
            <v>0</v>
          </cell>
        </row>
        <row r="117">
          <cell r="C117" t="str">
            <v>Gerard Weijer</v>
          </cell>
          <cell r="Q117">
            <v>0</v>
          </cell>
        </row>
        <row r="118">
          <cell r="C118" t="str">
            <v>Gert Bosma</v>
          </cell>
          <cell r="Q118">
            <v>0</v>
          </cell>
        </row>
        <row r="119">
          <cell r="C119" t="str">
            <v>Gradus Engelage</v>
          </cell>
          <cell r="Q119">
            <v>0</v>
          </cell>
        </row>
        <row r="120">
          <cell r="C120" t="str">
            <v>Greet Houtman</v>
          </cell>
          <cell r="Q120">
            <v>0</v>
          </cell>
        </row>
        <row r="121">
          <cell r="C121" t="str">
            <v>Grietus Vos</v>
          </cell>
          <cell r="Q121">
            <v>0</v>
          </cell>
        </row>
        <row r="122">
          <cell r="C122" t="str">
            <v>Guide van Alfen</v>
          </cell>
          <cell r="Q122">
            <v>0</v>
          </cell>
        </row>
        <row r="123">
          <cell r="C123" t="str">
            <v>Habbo Boer</v>
          </cell>
          <cell r="Q123">
            <v>0</v>
          </cell>
        </row>
        <row r="124">
          <cell r="C124" t="str">
            <v>Hans van Erp</v>
          </cell>
          <cell r="Q124">
            <v>0</v>
          </cell>
        </row>
        <row r="125">
          <cell r="C125" t="str">
            <v>Harm kügel</v>
          </cell>
          <cell r="Q125">
            <v>0</v>
          </cell>
        </row>
        <row r="126">
          <cell r="C126" t="str">
            <v>Harm Wending</v>
          </cell>
          <cell r="Q126">
            <v>0</v>
          </cell>
        </row>
        <row r="127">
          <cell r="C127" t="str">
            <v>Harry  Veenhoeven</v>
          </cell>
          <cell r="Q127">
            <v>0</v>
          </cell>
        </row>
        <row r="128">
          <cell r="C128" t="str">
            <v>Harry Bos</v>
          </cell>
          <cell r="Q128">
            <v>0</v>
          </cell>
        </row>
        <row r="129">
          <cell r="C129" t="str">
            <v>Harry Hoeben</v>
          </cell>
          <cell r="Q129">
            <v>0</v>
          </cell>
        </row>
        <row r="130">
          <cell r="C130" t="str">
            <v>Harry Jansema</v>
          </cell>
          <cell r="Q130">
            <v>0</v>
          </cell>
        </row>
        <row r="131">
          <cell r="C131" t="str">
            <v>Hendrik Dijkstra</v>
          </cell>
          <cell r="Q131">
            <v>0</v>
          </cell>
        </row>
        <row r="132">
          <cell r="C132" t="str">
            <v>Henk Ahlers</v>
          </cell>
          <cell r="Q132">
            <v>0</v>
          </cell>
        </row>
        <row r="133">
          <cell r="C133" t="str">
            <v>Henk Hubbels</v>
          </cell>
          <cell r="Q133">
            <v>0</v>
          </cell>
        </row>
        <row r="134">
          <cell r="C134" t="str">
            <v>Henk Hut</v>
          </cell>
          <cell r="Q134">
            <v>0</v>
          </cell>
        </row>
        <row r="135">
          <cell r="C135" t="str">
            <v>Henk Sikkenga</v>
          </cell>
          <cell r="Q135">
            <v>0</v>
          </cell>
        </row>
        <row r="136">
          <cell r="C136" t="str">
            <v>Henk Smid</v>
          </cell>
          <cell r="Q136">
            <v>0</v>
          </cell>
        </row>
        <row r="137">
          <cell r="C137" t="str">
            <v>Henk v. d. Woude</v>
          </cell>
          <cell r="Q137">
            <v>0</v>
          </cell>
        </row>
        <row r="138">
          <cell r="C138" t="str">
            <v>Henk van der Helm</v>
          </cell>
          <cell r="Q138">
            <v>0</v>
          </cell>
        </row>
        <row r="139">
          <cell r="C139" t="str">
            <v>Henk Vegt</v>
          </cell>
          <cell r="Q139">
            <v>0</v>
          </cell>
        </row>
        <row r="140">
          <cell r="C140" t="str">
            <v>Henk Wbbels</v>
          </cell>
          <cell r="Q140">
            <v>0</v>
          </cell>
        </row>
        <row r="141">
          <cell r="C141" t="str">
            <v>Hennie Weesies</v>
          </cell>
          <cell r="Q141">
            <v>0</v>
          </cell>
        </row>
        <row r="142">
          <cell r="C142" t="str">
            <v>Henrie Leeuwerke</v>
          </cell>
          <cell r="Q142">
            <v>0</v>
          </cell>
        </row>
        <row r="143">
          <cell r="C143" t="str">
            <v>Herman Kerbof</v>
          </cell>
          <cell r="Q143">
            <v>0</v>
          </cell>
        </row>
        <row r="144">
          <cell r="C144" t="str">
            <v>Hetzer Bijlsma</v>
          </cell>
          <cell r="Q144">
            <v>0</v>
          </cell>
        </row>
        <row r="145">
          <cell r="C145" t="str">
            <v>Hilbrand de Jonge</v>
          </cell>
          <cell r="Q145">
            <v>0</v>
          </cell>
        </row>
        <row r="146">
          <cell r="C146" t="str">
            <v>Hugo Jonker</v>
          </cell>
          <cell r="Q146">
            <v>0</v>
          </cell>
        </row>
        <row r="147">
          <cell r="C147" t="str">
            <v>Imke Matthijssen</v>
          </cell>
          <cell r="Q147">
            <v>0</v>
          </cell>
        </row>
        <row r="148">
          <cell r="C148" t="str">
            <v>Jack van Rijst</v>
          </cell>
          <cell r="Q148">
            <v>0</v>
          </cell>
        </row>
        <row r="149">
          <cell r="C149" t="str">
            <v>Jacob Geerts</v>
          </cell>
          <cell r="Q149">
            <v>0</v>
          </cell>
        </row>
        <row r="150">
          <cell r="C150" t="str">
            <v>Jacob Kuipers</v>
          </cell>
          <cell r="Q150">
            <v>0</v>
          </cell>
        </row>
        <row r="151">
          <cell r="C151" t="str">
            <v>Jacob Nijboer</v>
          </cell>
          <cell r="Q151">
            <v>0</v>
          </cell>
        </row>
        <row r="152">
          <cell r="C152" t="str">
            <v>Jacob Stijkel</v>
          </cell>
          <cell r="Q152">
            <v>0</v>
          </cell>
        </row>
        <row r="153">
          <cell r="C153" t="str">
            <v>Jan Beekman</v>
          </cell>
          <cell r="Q153">
            <v>0</v>
          </cell>
        </row>
        <row r="154">
          <cell r="C154" t="str">
            <v>Jan Bos  (nieuwe speler)</v>
          </cell>
          <cell r="Q154">
            <v>0</v>
          </cell>
        </row>
        <row r="155">
          <cell r="C155" t="str">
            <v>Jan Dijkhuizen</v>
          </cell>
          <cell r="Q155">
            <v>0</v>
          </cell>
        </row>
        <row r="156">
          <cell r="C156" t="str">
            <v>Jan Goossens</v>
          </cell>
          <cell r="Q156">
            <v>0</v>
          </cell>
        </row>
        <row r="157">
          <cell r="C157" t="str">
            <v>Jan Harms</v>
          </cell>
          <cell r="Q157">
            <v>0</v>
          </cell>
        </row>
        <row r="158">
          <cell r="C158" t="str">
            <v>Jan Sportel</v>
          </cell>
          <cell r="Q158">
            <v>0</v>
          </cell>
        </row>
        <row r="159">
          <cell r="C159" t="str">
            <v>Jan Woelders</v>
          </cell>
          <cell r="Q159">
            <v>0</v>
          </cell>
        </row>
        <row r="160">
          <cell r="C160" t="str">
            <v>Jans Kinds</v>
          </cell>
          <cell r="Q160">
            <v>0</v>
          </cell>
        </row>
        <row r="161">
          <cell r="C161" t="str">
            <v>Jarno Nap</v>
          </cell>
          <cell r="Q161">
            <v>0</v>
          </cell>
        </row>
        <row r="162">
          <cell r="C162" t="str">
            <v>Jelte IJzenga</v>
          </cell>
          <cell r="Q162">
            <v>0</v>
          </cell>
        </row>
        <row r="163">
          <cell r="C163" t="str">
            <v>Jeroen Bos</v>
          </cell>
          <cell r="Q163">
            <v>0</v>
          </cell>
        </row>
        <row r="164">
          <cell r="C164" t="str">
            <v>Johan Boonma</v>
          </cell>
          <cell r="Q164">
            <v>0</v>
          </cell>
        </row>
        <row r="165">
          <cell r="C165" t="str">
            <v>Johan Gruber</v>
          </cell>
          <cell r="Q165">
            <v>0</v>
          </cell>
        </row>
        <row r="166">
          <cell r="C166" t="str">
            <v>Johan Kiewiet</v>
          </cell>
          <cell r="Q166">
            <v>0</v>
          </cell>
        </row>
        <row r="167">
          <cell r="C167" t="str">
            <v>Johan Tuntelder</v>
          </cell>
          <cell r="Q167">
            <v>0</v>
          </cell>
        </row>
        <row r="168">
          <cell r="C168" t="str">
            <v>John Berends</v>
          </cell>
          <cell r="Q168">
            <v>0</v>
          </cell>
        </row>
        <row r="169">
          <cell r="C169" t="str">
            <v>Johnny Siaila</v>
          </cell>
          <cell r="Q169">
            <v>0</v>
          </cell>
        </row>
        <row r="170">
          <cell r="C170" t="str">
            <v>Joop Beugels</v>
          </cell>
          <cell r="Q170">
            <v>0</v>
          </cell>
        </row>
        <row r="171">
          <cell r="C171" t="str">
            <v>Joop Boven</v>
          </cell>
          <cell r="Q171">
            <v>0</v>
          </cell>
        </row>
        <row r="172">
          <cell r="C172" t="str">
            <v>Jos Buurman</v>
          </cell>
          <cell r="Q172">
            <v>0</v>
          </cell>
        </row>
        <row r="173">
          <cell r="C173" t="str">
            <v>Jos Houwerzijl</v>
          </cell>
          <cell r="Q173">
            <v>0</v>
          </cell>
        </row>
        <row r="174">
          <cell r="C174" t="str">
            <v>Jur van der Laan</v>
          </cell>
          <cell r="Q174">
            <v>0</v>
          </cell>
        </row>
        <row r="175">
          <cell r="C175" t="str">
            <v>Jurrie Ekamper</v>
          </cell>
          <cell r="Q175">
            <v>0</v>
          </cell>
        </row>
        <row r="176">
          <cell r="C176" t="str">
            <v>Kees Buurma</v>
          </cell>
          <cell r="Q176">
            <v>0</v>
          </cell>
        </row>
        <row r="177">
          <cell r="C177" t="str">
            <v>Kees Wiersema</v>
          </cell>
          <cell r="Q177">
            <v>0</v>
          </cell>
        </row>
        <row r="178">
          <cell r="C178" t="str">
            <v>Klaas Boersma</v>
          </cell>
          <cell r="Q178">
            <v>0</v>
          </cell>
        </row>
        <row r="179">
          <cell r="C179" t="str">
            <v>Klaas Jan Wolthuis</v>
          </cell>
          <cell r="Q179">
            <v>0</v>
          </cell>
        </row>
        <row r="180">
          <cell r="C180" t="str">
            <v>Klaas Nieboer</v>
          </cell>
          <cell r="Q180">
            <v>0</v>
          </cell>
        </row>
        <row r="181">
          <cell r="C181" t="str">
            <v>Ko Timmer</v>
          </cell>
          <cell r="Q181">
            <v>0</v>
          </cell>
        </row>
        <row r="182">
          <cell r="C182" t="str">
            <v>Lammert Pinkster</v>
          </cell>
          <cell r="Q182">
            <v>0</v>
          </cell>
        </row>
        <row r="183">
          <cell r="C183" t="str">
            <v>Leen Meijerhof</v>
          </cell>
          <cell r="Q183">
            <v>0</v>
          </cell>
        </row>
        <row r="184">
          <cell r="C184" t="str">
            <v>Leo Bruinickx</v>
          </cell>
          <cell r="Q184">
            <v>0</v>
          </cell>
        </row>
        <row r="185">
          <cell r="C185" t="str">
            <v>Liesko Westerhuis</v>
          </cell>
          <cell r="Q185">
            <v>0</v>
          </cell>
        </row>
        <row r="186">
          <cell r="C186" t="str">
            <v>Louke Ploeg</v>
          </cell>
          <cell r="Q186">
            <v>0</v>
          </cell>
        </row>
        <row r="187">
          <cell r="C187" t="str">
            <v>Luit Korthuis</v>
          </cell>
          <cell r="Q187">
            <v>0</v>
          </cell>
        </row>
        <row r="188">
          <cell r="C188" t="str">
            <v>Luppo Imminga</v>
          </cell>
          <cell r="Q188">
            <v>0</v>
          </cell>
        </row>
        <row r="189">
          <cell r="C189" t="str">
            <v>Luuk Houwen</v>
          </cell>
          <cell r="Q189">
            <v>0</v>
          </cell>
        </row>
        <row r="190">
          <cell r="C190" t="str">
            <v>Maarten Grooten</v>
          </cell>
          <cell r="Q190">
            <v>0</v>
          </cell>
        </row>
        <row r="191">
          <cell r="C191" t="str">
            <v>Marcel Leeraar</v>
          </cell>
          <cell r="Q191">
            <v>0</v>
          </cell>
        </row>
        <row r="192">
          <cell r="C192" t="str">
            <v>Marina van Straten</v>
          </cell>
          <cell r="Q192">
            <v>0</v>
          </cell>
        </row>
        <row r="193">
          <cell r="C193" t="str">
            <v>Mark Roll</v>
          </cell>
          <cell r="Q193">
            <v>0</v>
          </cell>
        </row>
        <row r="194">
          <cell r="C194" t="str">
            <v>Martijn Oostenbrug</v>
          </cell>
          <cell r="Q194">
            <v>0</v>
          </cell>
        </row>
        <row r="195">
          <cell r="C195" t="str">
            <v>Martin Eleveld</v>
          </cell>
          <cell r="Q195">
            <v>0</v>
          </cell>
        </row>
        <row r="196">
          <cell r="C196" t="str">
            <v>Martin Hateboer</v>
          </cell>
          <cell r="Q196">
            <v>0</v>
          </cell>
        </row>
        <row r="197">
          <cell r="C197" t="str">
            <v>Martin Nieuwenhuis</v>
          </cell>
          <cell r="Q197">
            <v>0</v>
          </cell>
        </row>
        <row r="198">
          <cell r="C198" t="str">
            <v>Meinnold Boekema</v>
          </cell>
          <cell r="Q198">
            <v>0</v>
          </cell>
        </row>
        <row r="199">
          <cell r="C199" t="str">
            <v>Menne Feitsma</v>
          </cell>
          <cell r="Q199">
            <v>0</v>
          </cell>
        </row>
        <row r="200">
          <cell r="C200" t="str">
            <v>Menno Schrikkema</v>
          </cell>
          <cell r="Q200">
            <v>0</v>
          </cell>
        </row>
        <row r="201">
          <cell r="C201" t="str">
            <v>Mink Bijlsma</v>
          </cell>
          <cell r="Q201">
            <v>0</v>
          </cell>
        </row>
        <row r="202">
          <cell r="C202" t="str">
            <v>Nico Palar</v>
          </cell>
          <cell r="Q202">
            <v>0</v>
          </cell>
        </row>
        <row r="203">
          <cell r="C203" t="str">
            <v>Niels Landman</v>
          </cell>
          <cell r="Q203">
            <v>0</v>
          </cell>
        </row>
        <row r="204">
          <cell r="C204" t="str">
            <v>Olie Fens</v>
          </cell>
          <cell r="Q204">
            <v>0</v>
          </cell>
        </row>
        <row r="205">
          <cell r="C205" t="str">
            <v>Patrick Niezen</v>
          </cell>
          <cell r="Q205">
            <v>0</v>
          </cell>
        </row>
        <row r="206">
          <cell r="C206" t="str">
            <v>Peter Bakker</v>
          </cell>
          <cell r="Q206">
            <v>0</v>
          </cell>
        </row>
        <row r="207">
          <cell r="C207" t="str">
            <v>Peter Brul</v>
          </cell>
          <cell r="Q207">
            <v>0</v>
          </cell>
        </row>
        <row r="208">
          <cell r="C208" t="str">
            <v>Peter Musch</v>
          </cell>
          <cell r="Q208">
            <v>0</v>
          </cell>
        </row>
        <row r="209">
          <cell r="C209" t="str">
            <v>Peter Vos</v>
          </cell>
          <cell r="Q209">
            <v>0</v>
          </cell>
        </row>
        <row r="210">
          <cell r="C210" t="str">
            <v>Pieter van Delden</v>
          </cell>
          <cell r="Q210">
            <v>0</v>
          </cell>
        </row>
        <row r="211">
          <cell r="C211" t="str">
            <v>R. Levinga</v>
          </cell>
          <cell r="Q211">
            <v>0</v>
          </cell>
        </row>
        <row r="212">
          <cell r="C212" t="str">
            <v>Ralf Tolk</v>
          </cell>
          <cell r="Q212">
            <v>0</v>
          </cell>
        </row>
        <row r="213">
          <cell r="C213" t="str">
            <v>Ramön Cerfontain</v>
          </cell>
          <cell r="Q213">
            <v>0</v>
          </cell>
        </row>
        <row r="214">
          <cell r="C214" t="str">
            <v>Rein Reumerman</v>
          </cell>
          <cell r="Q214">
            <v>0</v>
          </cell>
        </row>
        <row r="215">
          <cell r="C215" t="str">
            <v>Reinder de Bie</v>
          </cell>
          <cell r="Q215">
            <v>0</v>
          </cell>
        </row>
        <row r="216">
          <cell r="C216" t="str">
            <v>Reint Boltendal</v>
          </cell>
          <cell r="Q216">
            <v>0</v>
          </cell>
        </row>
        <row r="217">
          <cell r="C217" t="str">
            <v>Reint Zuur</v>
          </cell>
          <cell r="Q217">
            <v>0</v>
          </cell>
        </row>
        <row r="218">
          <cell r="C218" t="str">
            <v>Remy Tuin</v>
          </cell>
          <cell r="Q218">
            <v>0</v>
          </cell>
        </row>
        <row r="219">
          <cell r="C219" t="str">
            <v>René Imminga</v>
          </cell>
          <cell r="Q219">
            <v>0</v>
          </cell>
        </row>
        <row r="220">
          <cell r="C220" t="str">
            <v>Rene Pijning</v>
          </cell>
          <cell r="Q220">
            <v>0</v>
          </cell>
        </row>
        <row r="221">
          <cell r="C221" t="str">
            <v>Rene Westerhof</v>
          </cell>
          <cell r="Q221">
            <v>0</v>
          </cell>
        </row>
        <row r="222">
          <cell r="C222" t="str">
            <v>Rick Kuipers</v>
          </cell>
          <cell r="Q222">
            <v>0</v>
          </cell>
        </row>
        <row r="223">
          <cell r="C223" t="str">
            <v>Rieko Ziesling</v>
          </cell>
          <cell r="Q223">
            <v>0</v>
          </cell>
        </row>
        <row r="224">
          <cell r="C224" t="str">
            <v>Rikus Elzinga</v>
          </cell>
          <cell r="Q224">
            <v>0</v>
          </cell>
        </row>
        <row r="225">
          <cell r="C225" t="str">
            <v>Rinus Kok</v>
          </cell>
          <cell r="Q225">
            <v>0</v>
          </cell>
        </row>
        <row r="226">
          <cell r="C226" t="str">
            <v>Rob Raven</v>
          </cell>
          <cell r="Q226">
            <v>0</v>
          </cell>
        </row>
        <row r="227">
          <cell r="C227" t="str">
            <v>Robert Blouw</v>
          </cell>
          <cell r="Q227">
            <v>0</v>
          </cell>
        </row>
        <row r="228">
          <cell r="C228" t="str">
            <v>Robert Boer</v>
          </cell>
          <cell r="Q228">
            <v>0</v>
          </cell>
        </row>
        <row r="229">
          <cell r="C229" t="str">
            <v>Robert Tuil</v>
          </cell>
          <cell r="Q229">
            <v>0</v>
          </cell>
        </row>
        <row r="230">
          <cell r="C230" t="str">
            <v>Robin Hulshof</v>
          </cell>
          <cell r="Q230">
            <v>0</v>
          </cell>
        </row>
        <row r="231">
          <cell r="C231" t="str">
            <v>Roel Mansens</v>
          </cell>
          <cell r="Q231">
            <v>0</v>
          </cell>
        </row>
        <row r="232">
          <cell r="C232" t="str">
            <v>Roelof Bonder</v>
          </cell>
          <cell r="Q232">
            <v>0</v>
          </cell>
        </row>
        <row r="233">
          <cell r="C233" t="str">
            <v>Roland Koerst</v>
          </cell>
          <cell r="Q233">
            <v>0</v>
          </cell>
        </row>
        <row r="234">
          <cell r="C234" t="str">
            <v>Rommy Starke</v>
          </cell>
          <cell r="Q234">
            <v>0</v>
          </cell>
        </row>
        <row r="235">
          <cell r="C235" t="str">
            <v>Roy Kerbof</v>
          </cell>
          <cell r="Q235">
            <v>0</v>
          </cell>
        </row>
        <row r="236">
          <cell r="C236" t="str">
            <v>Rudi Cristianie</v>
          </cell>
          <cell r="Q236">
            <v>0</v>
          </cell>
        </row>
        <row r="237">
          <cell r="C237" t="str">
            <v>Sander Loer</v>
          </cell>
          <cell r="Q237">
            <v>0</v>
          </cell>
        </row>
        <row r="238">
          <cell r="C238" t="str">
            <v>Simon v / d  Paard</v>
          </cell>
          <cell r="Q238">
            <v>0</v>
          </cell>
        </row>
        <row r="239">
          <cell r="C239" t="str">
            <v>Simon Welp</v>
          </cell>
          <cell r="Q239">
            <v>0</v>
          </cell>
        </row>
        <row r="240">
          <cell r="C240" t="str">
            <v>Sjaak Dorrepaal</v>
          </cell>
          <cell r="Q240">
            <v>0</v>
          </cell>
        </row>
        <row r="241">
          <cell r="C241" t="str">
            <v>Sjaak Venema</v>
          </cell>
          <cell r="Q241">
            <v>0</v>
          </cell>
        </row>
        <row r="242">
          <cell r="C242" t="str">
            <v>Sjack Zijlema</v>
          </cell>
          <cell r="Q242">
            <v>0</v>
          </cell>
        </row>
        <row r="243">
          <cell r="C243" t="str">
            <v>Sjoukje Koekoek</v>
          </cell>
          <cell r="Q243">
            <v>0</v>
          </cell>
        </row>
        <row r="244">
          <cell r="C244" t="str">
            <v>Stan van Leuven</v>
          </cell>
          <cell r="Q244">
            <v>0</v>
          </cell>
        </row>
        <row r="245">
          <cell r="C245" t="str">
            <v>Teko Eerkens</v>
          </cell>
          <cell r="Q245">
            <v>0</v>
          </cell>
        </row>
        <row r="246">
          <cell r="C246" t="str">
            <v>Tijs Korf</v>
          </cell>
          <cell r="Q246">
            <v>0</v>
          </cell>
        </row>
        <row r="247">
          <cell r="C247" t="str">
            <v>Tjark Kuiper</v>
          </cell>
          <cell r="Q247">
            <v>0</v>
          </cell>
        </row>
        <row r="248">
          <cell r="C248" t="str">
            <v>Tonnie Beekhuis</v>
          </cell>
          <cell r="Q248">
            <v>0</v>
          </cell>
        </row>
        <row r="249">
          <cell r="C249" t="str">
            <v>Tonnie Onderstal</v>
          </cell>
          <cell r="Q249">
            <v>0</v>
          </cell>
        </row>
        <row r="250">
          <cell r="C250" t="str">
            <v>Udo van Dijk</v>
          </cell>
          <cell r="Q250">
            <v>0</v>
          </cell>
        </row>
        <row r="251">
          <cell r="C251" t="str">
            <v>Ulvert Wilkens</v>
          </cell>
          <cell r="Q251">
            <v>0</v>
          </cell>
        </row>
        <row r="252">
          <cell r="C252" t="str">
            <v>Willem Feiken</v>
          </cell>
          <cell r="Q252">
            <v>0</v>
          </cell>
        </row>
        <row r="253">
          <cell r="C253" t="str">
            <v>Wim Krekel</v>
          </cell>
          <cell r="Q253">
            <v>0</v>
          </cell>
        </row>
        <row r="254">
          <cell r="C254" t="str">
            <v>Willem Koehoorn</v>
          </cell>
        </row>
        <row r="255">
          <cell r="C255" t="str">
            <v>Willem van Beek</v>
          </cell>
        </row>
        <row r="256">
          <cell r="C256" t="str">
            <v>Willie Kluiter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ep A"/>
      <sheetName val="Groep B"/>
      <sheetName val="Hulpblad"/>
    </sheetNames>
    <sheetDataSet>
      <sheetData sheetId="0">
        <row r="1">
          <cell r="C1" t="str">
            <v>GROEP A</v>
          </cell>
        </row>
      </sheetData>
      <sheetData sheetId="1">
        <row r="1">
          <cell r="C1" t="str">
            <v>GROEP B</v>
          </cell>
          <cell r="Q1" t="str">
            <v xml:space="preserve">Punten afgerond </v>
          </cell>
          <cell r="S1" t="str">
            <v>Nieuw te maken</v>
          </cell>
        </row>
        <row r="2">
          <cell r="C2" t="str">
            <v>Kars Poelman</v>
          </cell>
          <cell r="Q2">
            <v>162</v>
          </cell>
          <cell r="S2">
            <v>17</v>
          </cell>
        </row>
        <row r="3">
          <cell r="C3" t="str">
            <v xml:space="preserve">Willem Strootman </v>
          </cell>
          <cell r="Q3">
            <v>160</v>
          </cell>
          <cell r="S3">
            <v>30</v>
          </cell>
        </row>
        <row r="4">
          <cell r="C4" t="str">
            <v>Frans de Groot</v>
          </cell>
          <cell r="Q4">
            <v>154</v>
          </cell>
          <cell r="S4">
            <v>28</v>
          </cell>
        </row>
        <row r="5">
          <cell r="C5" t="str">
            <v>Arnoud Ten Have</v>
          </cell>
          <cell r="Q5">
            <v>153</v>
          </cell>
          <cell r="S5">
            <v>17</v>
          </cell>
        </row>
        <row r="6">
          <cell r="C6" t="str">
            <v>Rick Buitjes</v>
          </cell>
          <cell r="Q6">
            <v>140</v>
          </cell>
          <cell r="S6">
            <v>28</v>
          </cell>
        </row>
        <row r="7">
          <cell r="C7" t="str">
            <v>Fre Buurman</v>
          </cell>
          <cell r="Q7">
            <v>134</v>
          </cell>
          <cell r="S7">
            <v>30</v>
          </cell>
        </row>
        <row r="8">
          <cell r="C8" t="str">
            <v>Ella Hilbolling</v>
          </cell>
          <cell r="Q8">
            <v>133</v>
          </cell>
          <cell r="S8">
            <v>20</v>
          </cell>
        </row>
        <row r="9">
          <cell r="C9" t="str">
            <v>Francisca Baare</v>
          </cell>
          <cell r="Q9">
            <v>132</v>
          </cell>
          <cell r="S9">
            <v>25</v>
          </cell>
        </row>
        <row r="10">
          <cell r="C10" t="str">
            <v>Hindrik Schuur</v>
          </cell>
          <cell r="Q10">
            <v>131</v>
          </cell>
          <cell r="S10">
            <v>33</v>
          </cell>
        </row>
        <row r="11">
          <cell r="C11" t="str">
            <v>Tally Siemens</v>
          </cell>
          <cell r="Q11">
            <v>126</v>
          </cell>
          <cell r="S11">
            <v>25</v>
          </cell>
        </row>
        <row r="12">
          <cell r="C12" t="str">
            <v>Okke Kluiter</v>
          </cell>
          <cell r="Q12">
            <v>126</v>
          </cell>
          <cell r="S12">
            <v>26</v>
          </cell>
        </row>
        <row r="13">
          <cell r="C13" t="str">
            <v>Pieter van der Poel</v>
          </cell>
          <cell r="Q13">
            <v>125</v>
          </cell>
          <cell r="S13">
            <v>38</v>
          </cell>
        </row>
        <row r="14">
          <cell r="C14" t="str">
            <v>Bert Pakes</v>
          </cell>
          <cell r="Q14">
            <v>122</v>
          </cell>
          <cell r="S14">
            <v>26</v>
          </cell>
        </row>
        <row r="15">
          <cell r="C15" t="str">
            <v>Klaas Boven</v>
          </cell>
          <cell r="Q15">
            <v>116</v>
          </cell>
        </row>
        <row r="16">
          <cell r="C16" t="str">
            <v>Gerard Weijer</v>
          </cell>
          <cell r="Q16">
            <v>113</v>
          </cell>
        </row>
        <row r="17">
          <cell r="C17" t="str">
            <v>Johnny Siaila</v>
          </cell>
          <cell r="Q17">
            <v>112</v>
          </cell>
        </row>
        <row r="18">
          <cell r="C18" t="str">
            <v>Theis Siaila</v>
          </cell>
          <cell r="Q18">
            <v>112</v>
          </cell>
        </row>
        <row r="19">
          <cell r="C19" t="str">
            <v>Louke Ploeg</v>
          </cell>
          <cell r="Q19">
            <v>112</v>
          </cell>
        </row>
        <row r="20">
          <cell r="C20" t="str">
            <v>Caren Eling</v>
          </cell>
          <cell r="Q20">
            <v>107</v>
          </cell>
        </row>
        <row r="21">
          <cell r="C21" t="str">
            <v>Eisse Bolt</v>
          </cell>
          <cell r="Q21">
            <v>107</v>
          </cell>
        </row>
        <row r="22">
          <cell r="C22" t="str">
            <v>Jan Stoppels</v>
          </cell>
          <cell r="Q22">
            <v>107</v>
          </cell>
        </row>
        <row r="23">
          <cell r="C23" t="str">
            <v>Cor Zeeman</v>
          </cell>
          <cell r="Q23">
            <v>106</v>
          </cell>
        </row>
        <row r="24">
          <cell r="C24" t="str">
            <v>Elzo Dijk</v>
          </cell>
          <cell r="Q24">
            <v>103</v>
          </cell>
        </row>
        <row r="25">
          <cell r="C25" t="str">
            <v>Jan Dijkhuizen</v>
          </cell>
          <cell r="Q25">
            <v>102</v>
          </cell>
        </row>
        <row r="26">
          <cell r="C26" t="str">
            <v>Rikus Elzinga</v>
          </cell>
          <cell r="Q26">
            <v>102</v>
          </cell>
        </row>
        <row r="27">
          <cell r="C27" t="str">
            <v>Jan Weerts</v>
          </cell>
          <cell r="Q27">
            <v>101</v>
          </cell>
        </row>
        <row r="28">
          <cell r="C28" t="str">
            <v>Patrick Smid</v>
          </cell>
          <cell r="Q28">
            <v>101</v>
          </cell>
        </row>
        <row r="29">
          <cell r="C29" t="str">
            <v>Ronnie Kruit</v>
          </cell>
          <cell r="Q29">
            <v>100</v>
          </cell>
        </row>
        <row r="30">
          <cell r="C30" t="str">
            <v>Jan Tepper</v>
          </cell>
          <cell r="Q30">
            <v>98</v>
          </cell>
        </row>
        <row r="31">
          <cell r="C31" t="str">
            <v>Reint Boltendal</v>
          </cell>
          <cell r="Q31">
            <v>96</v>
          </cell>
        </row>
        <row r="32">
          <cell r="C32" t="str">
            <v>Siep Ziesling</v>
          </cell>
          <cell r="Q32">
            <v>95</v>
          </cell>
        </row>
        <row r="33">
          <cell r="C33" t="str">
            <v>Shamir Medero</v>
          </cell>
          <cell r="Q33">
            <v>94</v>
          </cell>
        </row>
        <row r="34">
          <cell r="C34" t="str">
            <v>Fred Maas</v>
          </cell>
          <cell r="Q34">
            <v>93</v>
          </cell>
        </row>
        <row r="35">
          <cell r="C35" t="str">
            <v>Wim Krekel</v>
          </cell>
          <cell r="Q35">
            <v>92</v>
          </cell>
        </row>
        <row r="36">
          <cell r="C36" t="str">
            <v>Bennie de Ruiter</v>
          </cell>
          <cell r="Q36">
            <v>92</v>
          </cell>
        </row>
        <row r="37">
          <cell r="C37" t="str">
            <v>Wijnold Broekema</v>
          </cell>
          <cell r="Q37">
            <v>90</v>
          </cell>
        </row>
        <row r="38">
          <cell r="C38" t="str">
            <v>Stan van Leuven</v>
          </cell>
          <cell r="Q38">
            <v>89</v>
          </cell>
        </row>
        <row r="39">
          <cell r="C39" t="str">
            <v>Henk Kruit</v>
          </cell>
          <cell r="Q39">
            <v>86</v>
          </cell>
        </row>
        <row r="40">
          <cell r="C40" t="str">
            <v>James Thiel</v>
          </cell>
          <cell r="Q40">
            <v>82</v>
          </cell>
        </row>
        <row r="41">
          <cell r="C41" t="str">
            <v>Ab Klok</v>
          </cell>
          <cell r="Q41">
            <v>81</v>
          </cell>
        </row>
        <row r="42">
          <cell r="C42" t="str">
            <v>Fred Stok</v>
          </cell>
          <cell r="Q42">
            <v>80</v>
          </cell>
        </row>
        <row r="43">
          <cell r="C43" t="str">
            <v>Jan Bos Senior</v>
          </cell>
          <cell r="Q43">
            <v>80</v>
          </cell>
        </row>
        <row r="44">
          <cell r="C44" t="str">
            <v>Luit Korthuis</v>
          </cell>
          <cell r="Q44">
            <v>78</v>
          </cell>
          <cell r="S44">
            <v>25</v>
          </cell>
        </row>
        <row r="45">
          <cell r="C45" t="str">
            <v>Reint Loer</v>
          </cell>
          <cell r="Q45">
            <v>76</v>
          </cell>
          <cell r="S45">
            <v>28</v>
          </cell>
        </row>
        <row r="46">
          <cell r="C46" t="str">
            <v>Geert Jager</v>
          </cell>
          <cell r="Q46">
            <v>75</v>
          </cell>
          <cell r="S46">
            <v>20</v>
          </cell>
        </row>
        <row r="47">
          <cell r="C47" t="str">
            <v>Marinus Tapilatu</v>
          </cell>
          <cell r="Q47">
            <v>73</v>
          </cell>
          <cell r="S47">
            <v>38</v>
          </cell>
        </row>
        <row r="48">
          <cell r="C48" t="str">
            <v>Simon Welp</v>
          </cell>
          <cell r="Q48">
            <v>69</v>
          </cell>
          <cell r="S48">
            <v>25</v>
          </cell>
        </row>
        <row r="49">
          <cell r="C49" t="str">
            <v>Elzo Lubbers</v>
          </cell>
          <cell r="Q49">
            <v>68</v>
          </cell>
          <cell r="S49">
            <v>35</v>
          </cell>
        </row>
        <row r="50">
          <cell r="C50" t="str">
            <v>Sebastiaan Verstappen</v>
          </cell>
          <cell r="Q50">
            <v>66</v>
          </cell>
          <cell r="S50">
            <v>14</v>
          </cell>
        </row>
        <row r="51">
          <cell r="C51" t="str">
            <v>Jan Post</v>
          </cell>
          <cell r="Q51">
            <v>66</v>
          </cell>
          <cell r="S51">
            <v>17</v>
          </cell>
        </row>
        <row r="52">
          <cell r="C52" t="str">
            <v>Barry Verstegen</v>
          </cell>
          <cell r="Q52">
            <v>0</v>
          </cell>
        </row>
        <row r="53">
          <cell r="C53" t="str">
            <v>Ad Hollemans</v>
          </cell>
          <cell r="Q53">
            <v>0</v>
          </cell>
        </row>
        <row r="54">
          <cell r="C54" t="str">
            <v>Adam van Dijk</v>
          </cell>
          <cell r="Q54">
            <v>0</v>
          </cell>
        </row>
        <row r="55">
          <cell r="C55" t="str">
            <v>Albert Dijkema</v>
          </cell>
          <cell r="Q55">
            <v>0</v>
          </cell>
        </row>
        <row r="56">
          <cell r="C56" t="str">
            <v>Albert Gernaat</v>
          </cell>
          <cell r="Q56">
            <v>0</v>
          </cell>
        </row>
        <row r="57">
          <cell r="C57" t="str">
            <v>Alex Ufkes</v>
          </cell>
          <cell r="Q57">
            <v>0</v>
          </cell>
        </row>
        <row r="58">
          <cell r="C58" t="str">
            <v>Altjo Bos</v>
          </cell>
          <cell r="Q58">
            <v>0</v>
          </cell>
        </row>
        <row r="59">
          <cell r="C59" t="str">
            <v>Andre Houtman</v>
          </cell>
          <cell r="Q59">
            <v>0</v>
          </cell>
        </row>
        <row r="60">
          <cell r="C60" t="str">
            <v>Andre Roossien</v>
          </cell>
          <cell r="Q60">
            <v>0</v>
          </cell>
        </row>
        <row r="61">
          <cell r="C61" t="str">
            <v>André van Kooij</v>
          </cell>
          <cell r="Q61">
            <v>0</v>
          </cell>
        </row>
        <row r="62">
          <cell r="C62" t="str">
            <v>Anne Dekker</v>
          </cell>
          <cell r="Q62">
            <v>0</v>
          </cell>
        </row>
        <row r="63">
          <cell r="C63" t="str">
            <v>Annie Hadderingh</v>
          </cell>
          <cell r="Q63">
            <v>0</v>
          </cell>
        </row>
        <row r="64">
          <cell r="C64" t="str">
            <v>Arie Snoek</v>
          </cell>
          <cell r="Q64">
            <v>0</v>
          </cell>
        </row>
        <row r="65">
          <cell r="C65" t="str">
            <v>Arnold Keizer</v>
          </cell>
          <cell r="Q65">
            <v>0</v>
          </cell>
        </row>
        <row r="66">
          <cell r="C66" t="str">
            <v>Arthur van Doesselaar</v>
          </cell>
          <cell r="Q66">
            <v>0</v>
          </cell>
        </row>
        <row r="67">
          <cell r="C67" t="str">
            <v>Bé Ekamper</v>
          </cell>
          <cell r="Q67">
            <v>0</v>
          </cell>
        </row>
        <row r="68">
          <cell r="C68" t="str">
            <v>Be van der Woude</v>
          </cell>
          <cell r="Q68">
            <v>0</v>
          </cell>
        </row>
        <row r="69">
          <cell r="C69" t="str">
            <v>Bé Vrieze</v>
          </cell>
          <cell r="Q69">
            <v>0</v>
          </cell>
        </row>
        <row r="70">
          <cell r="C70" t="str">
            <v>Ben Frey</v>
          </cell>
          <cell r="Q70">
            <v>0</v>
          </cell>
        </row>
        <row r="71">
          <cell r="C71" t="str">
            <v>Ben van dijk</v>
          </cell>
          <cell r="Q71">
            <v>0</v>
          </cell>
        </row>
        <row r="72">
          <cell r="C72" t="str">
            <v>Benjamin Havik</v>
          </cell>
          <cell r="Q72">
            <v>0</v>
          </cell>
        </row>
        <row r="73">
          <cell r="C73" t="str">
            <v>Bert Dallinga</v>
          </cell>
          <cell r="Q73">
            <v>0</v>
          </cell>
        </row>
        <row r="74">
          <cell r="C74" t="str">
            <v>Bert Olthuis</v>
          </cell>
          <cell r="Q74">
            <v>0</v>
          </cell>
        </row>
        <row r="75">
          <cell r="C75" t="str">
            <v>Bertus Hollander</v>
          </cell>
          <cell r="Q75">
            <v>0</v>
          </cell>
        </row>
        <row r="76">
          <cell r="C76" t="str">
            <v>Brian Reinders</v>
          </cell>
          <cell r="Q76">
            <v>0</v>
          </cell>
        </row>
        <row r="77">
          <cell r="C77" t="str">
            <v>Casper Olthof</v>
          </cell>
          <cell r="Q77">
            <v>0</v>
          </cell>
        </row>
        <row r="78">
          <cell r="C78" t="str">
            <v>Cees Huft</v>
          </cell>
          <cell r="Q78">
            <v>0</v>
          </cell>
        </row>
        <row r="79">
          <cell r="C79" t="str">
            <v>Co Kleppe</v>
          </cell>
          <cell r="Q79">
            <v>0</v>
          </cell>
        </row>
        <row r="80">
          <cell r="C80" t="str">
            <v>Daan Gips</v>
          </cell>
          <cell r="Q80">
            <v>0</v>
          </cell>
        </row>
        <row r="81">
          <cell r="C81" t="str">
            <v>Daniel Bouwman</v>
          </cell>
          <cell r="Q81">
            <v>0</v>
          </cell>
        </row>
        <row r="82">
          <cell r="C82" t="str">
            <v>Daniel Kerbof</v>
          </cell>
          <cell r="Q82">
            <v>0</v>
          </cell>
        </row>
        <row r="83">
          <cell r="C83" t="str">
            <v>Dennis Lengton</v>
          </cell>
          <cell r="Q83">
            <v>0</v>
          </cell>
        </row>
        <row r="84">
          <cell r="C84" t="str">
            <v>Dennis Venema</v>
          </cell>
          <cell r="Q84">
            <v>0</v>
          </cell>
        </row>
        <row r="85">
          <cell r="C85" t="str">
            <v>Derk Bolhuis</v>
          </cell>
          <cell r="Q85">
            <v>0</v>
          </cell>
        </row>
        <row r="86">
          <cell r="C86" t="str">
            <v>Derk Dannen</v>
          </cell>
          <cell r="Q86">
            <v>0</v>
          </cell>
        </row>
        <row r="87">
          <cell r="C87" t="str">
            <v>Derk de Boer Oostwold</v>
          </cell>
          <cell r="Q87">
            <v>0</v>
          </cell>
        </row>
        <row r="88">
          <cell r="C88" t="str">
            <v>Derk Oosterhuis</v>
          </cell>
          <cell r="Q88">
            <v>0</v>
          </cell>
        </row>
        <row r="89">
          <cell r="C89" t="str">
            <v>Dieby Busselman</v>
          </cell>
          <cell r="Q89">
            <v>0</v>
          </cell>
        </row>
        <row r="90">
          <cell r="C90" t="str">
            <v>Eddie Doedens</v>
          </cell>
          <cell r="Q90">
            <v>0</v>
          </cell>
        </row>
        <row r="91">
          <cell r="C91" t="str">
            <v>Eddie Romp</v>
          </cell>
          <cell r="Q91">
            <v>0</v>
          </cell>
        </row>
        <row r="92">
          <cell r="C92" t="str">
            <v>Eddie Ufkes</v>
          </cell>
          <cell r="Q92">
            <v>0</v>
          </cell>
        </row>
        <row r="93">
          <cell r="C93" t="str">
            <v>Edwin Hopman</v>
          </cell>
          <cell r="Q93">
            <v>0</v>
          </cell>
        </row>
        <row r="94">
          <cell r="C94" t="str">
            <v>Egbert Kunst</v>
          </cell>
          <cell r="Q94">
            <v>0</v>
          </cell>
        </row>
        <row r="95">
          <cell r="C95" t="str">
            <v>Eltjo Bos</v>
          </cell>
          <cell r="Q95">
            <v>0</v>
          </cell>
        </row>
        <row r="96">
          <cell r="C96" t="str">
            <v>Emiel Timmermans</v>
          </cell>
          <cell r="Q96">
            <v>0</v>
          </cell>
        </row>
        <row r="97">
          <cell r="C97" t="str">
            <v>Eppo Siemens</v>
          </cell>
          <cell r="Q97">
            <v>0</v>
          </cell>
        </row>
        <row r="98">
          <cell r="C98" t="str">
            <v>Eric Rijnberg</v>
          </cell>
          <cell r="Q98">
            <v>0</v>
          </cell>
        </row>
        <row r="99">
          <cell r="C99" t="str">
            <v>Erwin van der Veen</v>
          </cell>
          <cell r="Q99">
            <v>0</v>
          </cell>
        </row>
        <row r="100">
          <cell r="C100" t="str">
            <v>Feike Moerman</v>
          </cell>
          <cell r="Q100">
            <v>0</v>
          </cell>
        </row>
        <row r="101">
          <cell r="C101" t="str">
            <v>Folgert Kaman</v>
          </cell>
          <cell r="Q101">
            <v>0</v>
          </cell>
        </row>
        <row r="102">
          <cell r="C102" t="str">
            <v>Folly Oosterhuis</v>
          </cell>
          <cell r="Q102">
            <v>0</v>
          </cell>
        </row>
        <row r="103">
          <cell r="C103" t="str">
            <v>Frans Mathies</v>
          </cell>
          <cell r="Q103">
            <v>0</v>
          </cell>
        </row>
        <row r="104">
          <cell r="C104" t="str">
            <v>Frans Valkenburg</v>
          </cell>
          <cell r="Q104">
            <v>0</v>
          </cell>
        </row>
        <row r="105">
          <cell r="C105" t="str">
            <v>Gea Imminga</v>
          </cell>
          <cell r="Q105">
            <v>0</v>
          </cell>
        </row>
        <row r="106">
          <cell r="C106" t="str">
            <v>Gea van Greven</v>
          </cell>
          <cell r="Q106">
            <v>0</v>
          </cell>
        </row>
        <row r="107">
          <cell r="C107" t="str">
            <v>Geert Bos Jr</v>
          </cell>
          <cell r="Q107">
            <v>0</v>
          </cell>
        </row>
        <row r="108">
          <cell r="C108" t="str">
            <v>Geert Bos SR</v>
          </cell>
          <cell r="Q108">
            <v>0</v>
          </cell>
        </row>
        <row r="109">
          <cell r="C109" t="str">
            <v>Geert Eling</v>
          </cell>
          <cell r="Q109">
            <v>0</v>
          </cell>
        </row>
        <row r="110">
          <cell r="C110" t="str">
            <v>Geert Jan Ots</v>
          </cell>
          <cell r="Q110">
            <v>0</v>
          </cell>
        </row>
        <row r="111">
          <cell r="C111" t="str">
            <v>George Wintermans</v>
          </cell>
          <cell r="Q111">
            <v>0</v>
          </cell>
        </row>
        <row r="112">
          <cell r="C112" t="str">
            <v>Gerard Klijn</v>
          </cell>
          <cell r="Q112">
            <v>0</v>
          </cell>
        </row>
        <row r="113">
          <cell r="C113" t="str">
            <v>Gerard Meijerhof</v>
          </cell>
          <cell r="Q113">
            <v>0</v>
          </cell>
        </row>
        <row r="114">
          <cell r="C114" t="str">
            <v>Gerrit Steenstra</v>
          </cell>
          <cell r="Q114">
            <v>0</v>
          </cell>
        </row>
        <row r="115">
          <cell r="C115" t="str">
            <v>Gerry Drenth</v>
          </cell>
          <cell r="Q115">
            <v>0</v>
          </cell>
        </row>
        <row r="116">
          <cell r="C116" t="str">
            <v>Gert Bosma</v>
          </cell>
          <cell r="Q116">
            <v>0</v>
          </cell>
        </row>
        <row r="117">
          <cell r="C117" t="str">
            <v>Gradus Engelage</v>
          </cell>
          <cell r="Q117">
            <v>0</v>
          </cell>
        </row>
        <row r="118">
          <cell r="C118" t="str">
            <v>Greet Houtman</v>
          </cell>
          <cell r="Q118">
            <v>0</v>
          </cell>
        </row>
        <row r="119">
          <cell r="C119" t="str">
            <v>Grietus Vos</v>
          </cell>
          <cell r="Q119">
            <v>0</v>
          </cell>
        </row>
        <row r="120">
          <cell r="C120" t="str">
            <v>Guide van Alfen</v>
          </cell>
          <cell r="Q120">
            <v>0</v>
          </cell>
        </row>
        <row r="121">
          <cell r="C121" t="str">
            <v>Habbo Boer</v>
          </cell>
          <cell r="Q121">
            <v>0</v>
          </cell>
        </row>
        <row r="122">
          <cell r="C122" t="str">
            <v>Hans van Erp</v>
          </cell>
          <cell r="Q122">
            <v>0</v>
          </cell>
        </row>
        <row r="123">
          <cell r="C123" t="str">
            <v>Harm kügel</v>
          </cell>
          <cell r="Q123">
            <v>0</v>
          </cell>
        </row>
        <row r="124">
          <cell r="C124" t="str">
            <v>Harm Wending</v>
          </cell>
          <cell r="Q124">
            <v>0</v>
          </cell>
        </row>
        <row r="125">
          <cell r="C125" t="str">
            <v>Harry  Veenhoeven</v>
          </cell>
          <cell r="Q125">
            <v>0</v>
          </cell>
        </row>
        <row r="126">
          <cell r="C126" t="str">
            <v>Harry Bos</v>
          </cell>
          <cell r="Q126">
            <v>0</v>
          </cell>
        </row>
        <row r="127">
          <cell r="C127" t="str">
            <v>Harry Hoeben</v>
          </cell>
          <cell r="Q127">
            <v>0</v>
          </cell>
        </row>
        <row r="128">
          <cell r="C128" t="str">
            <v>Harry Jansema</v>
          </cell>
          <cell r="Q128">
            <v>0</v>
          </cell>
        </row>
        <row r="129">
          <cell r="C129" t="str">
            <v>Harry Kuipers</v>
          </cell>
          <cell r="Q129">
            <v>0</v>
          </cell>
        </row>
        <row r="130">
          <cell r="C130" t="str">
            <v>Hendrik Dijkstra</v>
          </cell>
          <cell r="Q130">
            <v>0</v>
          </cell>
        </row>
        <row r="131">
          <cell r="C131" t="str">
            <v>Henk Ahlers</v>
          </cell>
          <cell r="Q131">
            <v>0</v>
          </cell>
        </row>
        <row r="132">
          <cell r="C132" t="str">
            <v>Henk Hubbels</v>
          </cell>
          <cell r="Q132">
            <v>0</v>
          </cell>
        </row>
        <row r="133">
          <cell r="C133" t="str">
            <v>Henk Hut</v>
          </cell>
          <cell r="Q133">
            <v>0</v>
          </cell>
        </row>
        <row r="134">
          <cell r="C134" t="str">
            <v>Henk Sikkenga</v>
          </cell>
          <cell r="Q134">
            <v>0</v>
          </cell>
        </row>
        <row r="135">
          <cell r="C135" t="str">
            <v>Henk Smid</v>
          </cell>
          <cell r="Q135">
            <v>0</v>
          </cell>
        </row>
        <row r="136">
          <cell r="C136" t="str">
            <v>Henk v. d. Woude</v>
          </cell>
          <cell r="Q136">
            <v>0</v>
          </cell>
        </row>
        <row r="137">
          <cell r="C137" t="str">
            <v>Henk van der Helm</v>
          </cell>
          <cell r="Q137">
            <v>0</v>
          </cell>
        </row>
        <row r="138">
          <cell r="C138" t="str">
            <v>Henk Vegt</v>
          </cell>
          <cell r="Q138">
            <v>0</v>
          </cell>
        </row>
        <row r="139">
          <cell r="C139" t="str">
            <v>Henk Wbbels</v>
          </cell>
          <cell r="Q139">
            <v>0</v>
          </cell>
        </row>
        <row r="140">
          <cell r="C140" t="str">
            <v>Hennie Weesies</v>
          </cell>
          <cell r="Q140">
            <v>0</v>
          </cell>
        </row>
        <row r="141">
          <cell r="C141" t="str">
            <v>Henrie Leeuwerke</v>
          </cell>
          <cell r="Q141">
            <v>0</v>
          </cell>
        </row>
        <row r="142">
          <cell r="C142" t="str">
            <v>Herman Kerbof</v>
          </cell>
          <cell r="Q142">
            <v>0</v>
          </cell>
        </row>
        <row r="143">
          <cell r="C143" t="str">
            <v>Hetzer Bijlsma</v>
          </cell>
          <cell r="Q143">
            <v>0</v>
          </cell>
        </row>
        <row r="144">
          <cell r="C144" t="str">
            <v>Hilbrand de Jonge</v>
          </cell>
          <cell r="Q144">
            <v>0</v>
          </cell>
        </row>
        <row r="145">
          <cell r="C145" t="str">
            <v>Hugo Jonker</v>
          </cell>
          <cell r="Q145">
            <v>0</v>
          </cell>
        </row>
        <row r="146">
          <cell r="C146" t="str">
            <v>Imke Matthijssen</v>
          </cell>
          <cell r="Q146">
            <v>0</v>
          </cell>
        </row>
        <row r="147">
          <cell r="C147" t="str">
            <v>Ina Blaauw</v>
          </cell>
          <cell r="Q147">
            <v>0</v>
          </cell>
        </row>
        <row r="148">
          <cell r="C148" t="str">
            <v>Jack van Rijst</v>
          </cell>
          <cell r="Q148">
            <v>0</v>
          </cell>
        </row>
        <row r="149">
          <cell r="C149" t="str">
            <v>Jacob Geerts</v>
          </cell>
          <cell r="Q149">
            <v>0</v>
          </cell>
        </row>
        <row r="150">
          <cell r="C150" t="str">
            <v>Jacob Kuipers</v>
          </cell>
          <cell r="Q150">
            <v>0</v>
          </cell>
        </row>
        <row r="151">
          <cell r="C151" t="str">
            <v>Jacob Nijboer</v>
          </cell>
          <cell r="Q151">
            <v>0</v>
          </cell>
        </row>
        <row r="152">
          <cell r="C152" t="str">
            <v>Jacob Stijkel</v>
          </cell>
          <cell r="Q152">
            <v>0</v>
          </cell>
        </row>
        <row r="153">
          <cell r="C153" t="str">
            <v>Jan Beekman</v>
          </cell>
          <cell r="Q153">
            <v>0</v>
          </cell>
        </row>
        <row r="154">
          <cell r="C154" t="str">
            <v>Jan Bos  (nieuwe speler)</v>
          </cell>
          <cell r="Q154">
            <v>0</v>
          </cell>
        </row>
        <row r="155">
          <cell r="C155" t="str">
            <v>Jan Colly</v>
          </cell>
          <cell r="Q155">
            <v>0</v>
          </cell>
        </row>
        <row r="156">
          <cell r="C156" t="str">
            <v>Jan Frans</v>
          </cell>
          <cell r="Q156">
            <v>0</v>
          </cell>
        </row>
        <row r="157">
          <cell r="C157" t="str">
            <v>Jan Goossens</v>
          </cell>
          <cell r="Q157">
            <v>0</v>
          </cell>
        </row>
        <row r="158">
          <cell r="C158" t="str">
            <v>Jan Harms</v>
          </cell>
          <cell r="Q158">
            <v>0</v>
          </cell>
        </row>
        <row r="159">
          <cell r="C159" t="str">
            <v>Jan Lange Bos</v>
          </cell>
          <cell r="Q159">
            <v>0</v>
          </cell>
        </row>
        <row r="160">
          <cell r="C160" t="str">
            <v>Jan Prins</v>
          </cell>
          <cell r="Q160">
            <v>0</v>
          </cell>
        </row>
        <row r="161">
          <cell r="C161" t="str">
            <v>Jan Schikker</v>
          </cell>
          <cell r="Q161">
            <v>0</v>
          </cell>
        </row>
        <row r="162">
          <cell r="C162" t="str">
            <v>Jan Sportel</v>
          </cell>
          <cell r="Q162">
            <v>0</v>
          </cell>
        </row>
        <row r="163">
          <cell r="C163" t="str">
            <v>Jan Venema</v>
          </cell>
          <cell r="Q163">
            <v>0</v>
          </cell>
        </row>
        <row r="164">
          <cell r="C164" t="str">
            <v>Jan Witting</v>
          </cell>
          <cell r="Q164">
            <v>0</v>
          </cell>
        </row>
        <row r="165">
          <cell r="C165" t="str">
            <v>Jan Woelders</v>
          </cell>
          <cell r="Q165">
            <v>0</v>
          </cell>
        </row>
        <row r="166">
          <cell r="C166" t="str">
            <v>Jans Kinds</v>
          </cell>
          <cell r="Q166">
            <v>0</v>
          </cell>
        </row>
        <row r="167">
          <cell r="C167" t="str">
            <v>Jarno Nap</v>
          </cell>
          <cell r="Q167">
            <v>0</v>
          </cell>
        </row>
        <row r="168">
          <cell r="C168" t="str">
            <v>Jelte IJzenga</v>
          </cell>
          <cell r="Q168">
            <v>0</v>
          </cell>
        </row>
        <row r="169">
          <cell r="C169" t="str">
            <v>Jeroen Bos</v>
          </cell>
          <cell r="Q169">
            <v>0</v>
          </cell>
        </row>
        <row r="170">
          <cell r="C170" t="str">
            <v>Johan Ackerman</v>
          </cell>
          <cell r="Q170">
            <v>0</v>
          </cell>
        </row>
        <row r="171">
          <cell r="C171" t="str">
            <v>Johan Boonma</v>
          </cell>
          <cell r="Q171">
            <v>0</v>
          </cell>
        </row>
        <row r="172">
          <cell r="C172" t="str">
            <v>Johan Gruber</v>
          </cell>
          <cell r="Q172">
            <v>0</v>
          </cell>
        </row>
        <row r="173">
          <cell r="C173" t="str">
            <v>Johan Kiewiet</v>
          </cell>
          <cell r="Q173">
            <v>0</v>
          </cell>
        </row>
        <row r="174">
          <cell r="C174" t="str">
            <v>Johan Tuntelder</v>
          </cell>
          <cell r="Q174">
            <v>0</v>
          </cell>
        </row>
        <row r="175">
          <cell r="C175" t="str">
            <v>John Berends</v>
          </cell>
          <cell r="Q175">
            <v>0</v>
          </cell>
        </row>
        <row r="176">
          <cell r="C176" t="str">
            <v>Joop Beugels</v>
          </cell>
          <cell r="Q176">
            <v>0</v>
          </cell>
        </row>
        <row r="177">
          <cell r="C177" t="str">
            <v>Joop Boven</v>
          </cell>
          <cell r="Q177">
            <v>0</v>
          </cell>
        </row>
        <row r="178">
          <cell r="C178" t="str">
            <v>Jos Buurman</v>
          </cell>
          <cell r="Q178">
            <v>0</v>
          </cell>
        </row>
        <row r="179">
          <cell r="C179" t="str">
            <v>Jos Houwerzijl</v>
          </cell>
          <cell r="Q179">
            <v>0</v>
          </cell>
        </row>
        <row r="180">
          <cell r="C180" t="str">
            <v>Jur van der Laan</v>
          </cell>
          <cell r="Q180">
            <v>0</v>
          </cell>
        </row>
        <row r="181">
          <cell r="C181" t="str">
            <v>Jurrie Ekamper</v>
          </cell>
          <cell r="Q181">
            <v>0</v>
          </cell>
        </row>
        <row r="182">
          <cell r="C182" t="str">
            <v>Kees Buurma</v>
          </cell>
          <cell r="Q182">
            <v>0</v>
          </cell>
        </row>
        <row r="183">
          <cell r="C183" t="str">
            <v>Kees Wiersema</v>
          </cell>
          <cell r="Q183">
            <v>0</v>
          </cell>
        </row>
        <row r="184">
          <cell r="C184" t="str">
            <v>Klaas Boersma</v>
          </cell>
          <cell r="Q184">
            <v>0</v>
          </cell>
        </row>
        <row r="185">
          <cell r="C185" t="str">
            <v>Klaas Drent</v>
          </cell>
          <cell r="Q185">
            <v>0</v>
          </cell>
        </row>
        <row r="186">
          <cell r="C186" t="str">
            <v>Klaas Nieboer</v>
          </cell>
          <cell r="Q186">
            <v>0</v>
          </cell>
        </row>
        <row r="187">
          <cell r="C187" t="str">
            <v>Ko Timmer</v>
          </cell>
          <cell r="Q187">
            <v>0</v>
          </cell>
        </row>
        <row r="188">
          <cell r="C188" t="str">
            <v>Lammert Pinkster</v>
          </cell>
          <cell r="Q188">
            <v>0</v>
          </cell>
        </row>
        <row r="189">
          <cell r="C189" t="str">
            <v>Leen Meijerhof</v>
          </cell>
          <cell r="Q189">
            <v>0</v>
          </cell>
        </row>
        <row r="190">
          <cell r="C190" t="str">
            <v>Leo Bruinickx</v>
          </cell>
          <cell r="Q190">
            <v>0</v>
          </cell>
        </row>
        <row r="191">
          <cell r="C191" t="str">
            <v>Liesko Westerhuis</v>
          </cell>
          <cell r="Q191">
            <v>0</v>
          </cell>
        </row>
        <row r="192">
          <cell r="C192" t="str">
            <v>Luppo Imminga</v>
          </cell>
          <cell r="Q192">
            <v>0</v>
          </cell>
        </row>
        <row r="193">
          <cell r="C193" t="str">
            <v>Luuk Houwen</v>
          </cell>
          <cell r="Q193">
            <v>0</v>
          </cell>
        </row>
        <row r="194">
          <cell r="C194" t="str">
            <v>Maarten Grooten</v>
          </cell>
          <cell r="Q194">
            <v>0</v>
          </cell>
        </row>
        <row r="195">
          <cell r="C195" t="str">
            <v>Marcel Leeraar</v>
          </cell>
          <cell r="Q195">
            <v>0</v>
          </cell>
        </row>
        <row r="196">
          <cell r="C196" t="str">
            <v>Marina van Straten</v>
          </cell>
          <cell r="Q196">
            <v>0</v>
          </cell>
        </row>
        <row r="197">
          <cell r="C197" t="str">
            <v>Mark Roll</v>
          </cell>
          <cell r="Q197">
            <v>0</v>
          </cell>
        </row>
        <row r="198">
          <cell r="C198" t="str">
            <v>Martijn Oostenbrug</v>
          </cell>
          <cell r="Q198">
            <v>0</v>
          </cell>
        </row>
        <row r="199">
          <cell r="C199" t="str">
            <v>Martin Eleveld</v>
          </cell>
          <cell r="Q199">
            <v>0</v>
          </cell>
        </row>
        <row r="200">
          <cell r="C200" t="str">
            <v>Martin Hateboer</v>
          </cell>
          <cell r="Q200">
            <v>0</v>
          </cell>
        </row>
        <row r="201">
          <cell r="C201" t="str">
            <v>Martin Nieuwenhuis</v>
          </cell>
          <cell r="Q201">
            <v>0</v>
          </cell>
        </row>
        <row r="202">
          <cell r="C202" t="str">
            <v>Meinnold Boekema</v>
          </cell>
          <cell r="Q202">
            <v>0</v>
          </cell>
        </row>
        <row r="203">
          <cell r="C203" t="str">
            <v>Menne Feitsma</v>
          </cell>
          <cell r="Q203">
            <v>0</v>
          </cell>
        </row>
        <row r="204">
          <cell r="C204" t="str">
            <v>Menno Schrikkema</v>
          </cell>
          <cell r="Q204">
            <v>0</v>
          </cell>
        </row>
        <row r="205">
          <cell r="C205" t="str">
            <v>Mink Bijlsma</v>
          </cell>
          <cell r="Q205">
            <v>0</v>
          </cell>
        </row>
        <row r="206">
          <cell r="C206" t="str">
            <v>Nico Palar</v>
          </cell>
          <cell r="Q206">
            <v>0</v>
          </cell>
        </row>
        <row r="207">
          <cell r="C207" t="str">
            <v>Niels Landman</v>
          </cell>
          <cell r="Q207">
            <v>0</v>
          </cell>
        </row>
        <row r="208">
          <cell r="C208" t="str">
            <v>Olie Fens</v>
          </cell>
          <cell r="Q208">
            <v>0</v>
          </cell>
        </row>
        <row r="209">
          <cell r="C209" t="str">
            <v>Patrick Niezen</v>
          </cell>
          <cell r="Q209">
            <v>0</v>
          </cell>
        </row>
        <row r="210">
          <cell r="C210" t="str">
            <v>Peter Bakker</v>
          </cell>
          <cell r="Q210">
            <v>0</v>
          </cell>
        </row>
        <row r="211">
          <cell r="C211" t="str">
            <v>Peter Brul</v>
          </cell>
          <cell r="Q211">
            <v>0</v>
          </cell>
        </row>
        <row r="212">
          <cell r="C212" t="str">
            <v>Peter Keizer</v>
          </cell>
          <cell r="Q212">
            <v>0</v>
          </cell>
        </row>
        <row r="213">
          <cell r="C213" t="str">
            <v>Peter Musch</v>
          </cell>
          <cell r="Q213">
            <v>0</v>
          </cell>
        </row>
        <row r="214">
          <cell r="C214" t="str">
            <v>Peter Vos</v>
          </cell>
          <cell r="Q214">
            <v>0</v>
          </cell>
        </row>
        <row r="215">
          <cell r="C215" t="str">
            <v>Piet van Oosten</v>
          </cell>
          <cell r="Q215">
            <v>0</v>
          </cell>
        </row>
        <row r="216">
          <cell r="C216" t="str">
            <v>Piet Wust</v>
          </cell>
          <cell r="Q216">
            <v>0</v>
          </cell>
        </row>
        <row r="217">
          <cell r="C217" t="str">
            <v>Pieter van Delden</v>
          </cell>
          <cell r="Q217">
            <v>0</v>
          </cell>
        </row>
        <row r="218">
          <cell r="C218" t="str">
            <v>R. Levinga</v>
          </cell>
          <cell r="Q218">
            <v>0</v>
          </cell>
        </row>
        <row r="219">
          <cell r="C219" t="str">
            <v>Ralf Tolk</v>
          </cell>
          <cell r="Q219">
            <v>0</v>
          </cell>
        </row>
        <row r="220">
          <cell r="C220" t="str">
            <v>Ramön Cerfontain</v>
          </cell>
          <cell r="Q220">
            <v>0</v>
          </cell>
        </row>
        <row r="221">
          <cell r="C221" t="str">
            <v>Rein Reumerman</v>
          </cell>
          <cell r="Q221">
            <v>0</v>
          </cell>
        </row>
        <row r="222">
          <cell r="C222" t="str">
            <v>Reinder de Bie</v>
          </cell>
          <cell r="Q222">
            <v>0</v>
          </cell>
        </row>
        <row r="223">
          <cell r="C223" t="str">
            <v>Reint Zuur</v>
          </cell>
          <cell r="Q223">
            <v>0</v>
          </cell>
        </row>
        <row r="224">
          <cell r="C224" t="str">
            <v>Remy Tuin</v>
          </cell>
          <cell r="Q224">
            <v>0</v>
          </cell>
        </row>
        <row r="225">
          <cell r="C225" t="str">
            <v>René Imminga</v>
          </cell>
          <cell r="Q225">
            <v>0</v>
          </cell>
        </row>
        <row r="226">
          <cell r="C226" t="str">
            <v>Rene Pijning</v>
          </cell>
          <cell r="Q226">
            <v>0</v>
          </cell>
        </row>
        <row r="227">
          <cell r="C227" t="str">
            <v>Rene Westerhof</v>
          </cell>
          <cell r="Q227">
            <v>0</v>
          </cell>
        </row>
        <row r="228">
          <cell r="C228" t="str">
            <v>Rick Kuipers</v>
          </cell>
          <cell r="Q228">
            <v>0</v>
          </cell>
        </row>
        <row r="229">
          <cell r="C229" t="str">
            <v>Rieko Ziesling</v>
          </cell>
          <cell r="Q229">
            <v>0</v>
          </cell>
        </row>
        <row r="230">
          <cell r="C230" t="str">
            <v>Rieni Boer</v>
          </cell>
          <cell r="Q230">
            <v>0</v>
          </cell>
        </row>
        <row r="231">
          <cell r="C231" t="str">
            <v>Rinus Kok</v>
          </cell>
          <cell r="Q231">
            <v>0</v>
          </cell>
        </row>
        <row r="232">
          <cell r="C232" t="str">
            <v>Rob Raven</v>
          </cell>
          <cell r="Q232">
            <v>0</v>
          </cell>
        </row>
        <row r="233">
          <cell r="C233" t="str">
            <v>Robert Blouw</v>
          </cell>
          <cell r="Q233">
            <v>0</v>
          </cell>
        </row>
        <row r="234">
          <cell r="C234" t="str">
            <v>Robert Boer</v>
          </cell>
          <cell r="Q234">
            <v>0</v>
          </cell>
        </row>
        <row r="235">
          <cell r="C235" t="str">
            <v>Robert Tuil</v>
          </cell>
          <cell r="Q235">
            <v>0</v>
          </cell>
        </row>
        <row r="236">
          <cell r="C236" t="str">
            <v>Robin Hulshof</v>
          </cell>
          <cell r="Q236">
            <v>0</v>
          </cell>
        </row>
        <row r="237">
          <cell r="C237" t="str">
            <v>Roel Mansens</v>
          </cell>
          <cell r="Q237">
            <v>0</v>
          </cell>
        </row>
        <row r="238">
          <cell r="C238" t="str">
            <v>Roelof Bonder</v>
          </cell>
          <cell r="Q238">
            <v>0</v>
          </cell>
        </row>
        <row r="239">
          <cell r="C239" t="str">
            <v>Roland Koerst</v>
          </cell>
          <cell r="Q239">
            <v>0</v>
          </cell>
        </row>
        <row r="240">
          <cell r="C240" t="str">
            <v>Rommy Starke</v>
          </cell>
          <cell r="Q240">
            <v>0</v>
          </cell>
        </row>
        <row r="241">
          <cell r="C241" t="str">
            <v>Roy Kerbof</v>
          </cell>
          <cell r="Q241">
            <v>0</v>
          </cell>
        </row>
        <row r="242">
          <cell r="C242" t="str">
            <v>Rudi Cristianie</v>
          </cell>
          <cell r="Q242">
            <v>0</v>
          </cell>
        </row>
        <row r="243">
          <cell r="C243" t="str">
            <v>Sander Loer</v>
          </cell>
          <cell r="Q243">
            <v>0</v>
          </cell>
        </row>
        <row r="244">
          <cell r="C244" t="str">
            <v>Simon v / d  Paard</v>
          </cell>
          <cell r="Q244">
            <v>0</v>
          </cell>
        </row>
        <row r="245">
          <cell r="C245" t="str">
            <v>Sjaak Dorrepaal</v>
          </cell>
          <cell r="Q245">
            <v>0</v>
          </cell>
        </row>
        <row r="246">
          <cell r="C246" t="str">
            <v>Sjaak Venema</v>
          </cell>
          <cell r="Q246">
            <v>0</v>
          </cell>
        </row>
        <row r="247">
          <cell r="C247" t="str">
            <v>Sjack Zijlema</v>
          </cell>
          <cell r="Q247">
            <v>0</v>
          </cell>
        </row>
        <row r="248">
          <cell r="C248" t="str">
            <v>Sjoukje Koekoek</v>
          </cell>
          <cell r="Q248">
            <v>0</v>
          </cell>
        </row>
        <row r="249">
          <cell r="C249" t="str">
            <v>Teko Eerkens</v>
          </cell>
          <cell r="Q249">
            <v>0</v>
          </cell>
        </row>
        <row r="250">
          <cell r="C250" t="str">
            <v>Tijs Korf</v>
          </cell>
          <cell r="Q250">
            <v>0</v>
          </cell>
        </row>
        <row r="251">
          <cell r="C251" t="str">
            <v>Tjark Kuiper</v>
          </cell>
          <cell r="Q251">
            <v>0</v>
          </cell>
        </row>
        <row r="252">
          <cell r="C252" t="str">
            <v>Tonnie Beekhuis</v>
          </cell>
          <cell r="Q252">
            <v>0</v>
          </cell>
        </row>
        <row r="253">
          <cell r="C253" t="str">
            <v>Tonnie Onderstal</v>
          </cell>
          <cell r="Q253">
            <v>0</v>
          </cell>
        </row>
        <row r="254">
          <cell r="C254" t="str">
            <v>Udo van Dijk</v>
          </cell>
          <cell r="Q254">
            <v>0</v>
          </cell>
        </row>
        <row r="255">
          <cell r="C255" t="str">
            <v>Ulvert Wilkens</v>
          </cell>
          <cell r="Q255">
            <v>0</v>
          </cell>
        </row>
        <row r="256">
          <cell r="C256" t="str">
            <v>Willem Feiken</v>
          </cell>
          <cell r="Q256">
            <v>0</v>
          </cell>
        </row>
        <row r="257">
          <cell r="C257" t="str">
            <v>Willem Koehoorn</v>
          </cell>
          <cell r="Q257">
            <v>0</v>
          </cell>
        </row>
        <row r="258">
          <cell r="C258" t="str">
            <v>Willem van Beek</v>
          </cell>
          <cell r="Q258">
            <v>0</v>
          </cell>
        </row>
        <row r="259">
          <cell r="C259" t="str">
            <v>Willie Kluiter</v>
          </cell>
          <cell r="Q259">
            <v>0</v>
          </cell>
        </row>
        <row r="260">
          <cell r="C260"/>
          <cell r="Q260">
            <v>0</v>
          </cell>
        </row>
        <row r="261">
          <cell r="C261"/>
          <cell r="Q261">
            <v>0</v>
          </cell>
        </row>
        <row r="262">
          <cell r="C262"/>
          <cell r="Q262">
            <v>0</v>
          </cell>
        </row>
        <row r="263">
          <cell r="C263"/>
          <cell r="Q263">
            <v>0</v>
          </cell>
        </row>
        <row r="264">
          <cell r="C264"/>
          <cell r="Q264">
            <v>0</v>
          </cell>
        </row>
        <row r="265">
          <cell r="C265"/>
          <cell r="Q265">
            <v>0</v>
          </cell>
        </row>
        <row r="266">
          <cell r="C266"/>
          <cell r="Q266">
            <v>0</v>
          </cell>
        </row>
        <row r="267">
          <cell r="C267"/>
          <cell r="Q267">
            <v>0</v>
          </cell>
        </row>
        <row r="268">
          <cell r="C268"/>
          <cell r="Q268">
            <v>0</v>
          </cell>
        </row>
        <row r="269">
          <cell r="C269"/>
          <cell r="Q269">
            <v>0</v>
          </cell>
        </row>
        <row r="270">
          <cell r="C270"/>
          <cell r="Q270">
            <v>0</v>
          </cell>
        </row>
        <row r="271">
          <cell r="C271"/>
          <cell r="Q271">
            <v>0</v>
          </cell>
        </row>
        <row r="272">
          <cell r="C272"/>
        </row>
        <row r="273">
          <cell r="C273"/>
        </row>
        <row r="274">
          <cell r="C274"/>
        </row>
        <row r="275">
          <cell r="C275"/>
        </row>
        <row r="276">
          <cell r="C276"/>
        </row>
        <row r="277">
          <cell r="C277"/>
        </row>
        <row r="278">
          <cell r="C278"/>
        </row>
        <row r="279">
          <cell r="C279"/>
        </row>
        <row r="280">
          <cell r="C280"/>
        </row>
        <row r="281">
          <cell r="C281"/>
        </row>
        <row r="282">
          <cell r="C282"/>
        </row>
        <row r="283">
          <cell r="C283"/>
        </row>
        <row r="284">
          <cell r="C284"/>
        </row>
        <row r="285">
          <cell r="C285"/>
        </row>
        <row r="286">
          <cell r="C286"/>
        </row>
        <row r="287">
          <cell r="C287"/>
        </row>
        <row r="288">
          <cell r="C288"/>
        </row>
        <row r="289">
          <cell r="C289"/>
        </row>
        <row r="290">
          <cell r="C290"/>
        </row>
        <row r="291">
          <cell r="C291"/>
        </row>
        <row r="292">
          <cell r="C292"/>
        </row>
        <row r="293">
          <cell r="C293"/>
        </row>
        <row r="294">
          <cell r="C294"/>
        </row>
        <row r="295">
          <cell r="C295"/>
        </row>
        <row r="296">
          <cell r="C296"/>
        </row>
        <row r="297">
          <cell r="C297"/>
        </row>
        <row r="298">
          <cell r="C298"/>
        </row>
        <row r="299">
          <cell r="C299"/>
        </row>
        <row r="300">
          <cell r="C300"/>
        </row>
        <row r="301">
          <cell r="C301"/>
        </row>
        <row r="302">
          <cell r="C302"/>
        </row>
        <row r="303">
          <cell r="C303"/>
        </row>
        <row r="304">
          <cell r="C304"/>
        </row>
        <row r="305">
          <cell r="C305"/>
        </row>
        <row r="306">
          <cell r="C306"/>
        </row>
        <row r="307">
          <cell r="C307"/>
        </row>
        <row r="308">
          <cell r="C308"/>
        </row>
        <row r="309">
          <cell r="C309"/>
        </row>
        <row r="310">
          <cell r="C310"/>
        </row>
        <row r="311">
          <cell r="C311"/>
        </row>
        <row r="312">
          <cell r="C312"/>
        </row>
        <row r="313">
          <cell r="C313"/>
        </row>
        <row r="314">
          <cell r="C314"/>
        </row>
        <row r="315">
          <cell r="C315"/>
        </row>
        <row r="316">
          <cell r="C316"/>
        </row>
        <row r="317">
          <cell r="C317"/>
        </row>
        <row r="318">
          <cell r="C318"/>
        </row>
        <row r="319">
          <cell r="C319"/>
        </row>
        <row r="320">
          <cell r="C320"/>
        </row>
        <row r="321">
          <cell r="C321"/>
        </row>
        <row r="322">
          <cell r="C322"/>
        </row>
        <row r="323">
          <cell r="C323"/>
        </row>
        <row r="324">
          <cell r="C324"/>
        </row>
        <row r="325">
          <cell r="C325"/>
        </row>
        <row r="326">
          <cell r="C326"/>
        </row>
        <row r="327">
          <cell r="C327"/>
        </row>
        <row r="328">
          <cell r="C328"/>
        </row>
        <row r="329">
          <cell r="C329"/>
        </row>
        <row r="330">
          <cell r="C330"/>
        </row>
        <row r="331">
          <cell r="C331"/>
        </row>
        <row r="332">
          <cell r="C332"/>
        </row>
        <row r="333">
          <cell r="C333"/>
        </row>
        <row r="334">
          <cell r="C334"/>
        </row>
        <row r="335">
          <cell r="C335"/>
        </row>
        <row r="336">
          <cell r="C336"/>
        </row>
        <row r="337">
          <cell r="C337"/>
        </row>
        <row r="338">
          <cell r="C338"/>
        </row>
        <row r="339">
          <cell r="C339"/>
        </row>
        <row r="340">
          <cell r="C340"/>
        </row>
        <row r="341">
          <cell r="C341"/>
        </row>
        <row r="342">
          <cell r="C342"/>
        </row>
        <row r="343">
          <cell r="C343"/>
        </row>
        <row r="344">
          <cell r="C344"/>
        </row>
        <row r="345">
          <cell r="C345"/>
        </row>
        <row r="346">
          <cell r="C346"/>
        </row>
        <row r="347">
          <cell r="C347"/>
        </row>
        <row r="348">
          <cell r="C348"/>
        </row>
        <row r="349">
          <cell r="C349"/>
        </row>
        <row r="350">
          <cell r="C350"/>
        </row>
        <row r="351">
          <cell r="C351"/>
        </row>
        <row r="352">
          <cell r="C352"/>
        </row>
        <row r="353">
          <cell r="C353"/>
        </row>
        <row r="354">
          <cell r="C354"/>
        </row>
        <row r="355">
          <cell r="C355"/>
        </row>
        <row r="356">
          <cell r="C356"/>
        </row>
        <row r="357">
          <cell r="C357"/>
        </row>
        <row r="358">
          <cell r="C358"/>
        </row>
        <row r="359">
          <cell r="C359"/>
        </row>
        <row r="360">
          <cell r="C360"/>
        </row>
        <row r="361">
          <cell r="C361"/>
        </row>
        <row r="362">
          <cell r="C362"/>
        </row>
        <row r="363">
          <cell r="C363"/>
        </row>
        <row r="364">
          <cell r="C364"/>
        </row>
        <row r="365">
          <cell r="C365"/>
        </row>
        <row r="366">
          <cell r="C366"/>
        </row>
        <row r="367">
          <cell r="C367"/>
        </row>
        <row r="368">
          <cell r="C368"/>
        </row>
        <row r="369">
          <cell r="C369"/>
        </row>
        <row r="370">
          <cell r="C370"/>
        </row>
        <row r="371">
          <cell r="C371"/>
        </row>
        <row r="372">
          <cell r="C372"/>
        </row>
        <row r="373">
          <cell r="C373"/>
        </row>
        <row r="374">
          <cell r="C374"/>
        </row>
        <row r="375">
          <cell r="C375"/>
        </row>
        <row r="376">
          <cell r="C376"/>
        </row>
        <row r="377">
          <cell r="C377"/>
        </row>
        <row r="378">
          <cell r="C378"/>
        </row>
        <row r="379">
          <cell r="C379"/>
        </row>
        <row r="380">
          <cell r="C380"/>
        </row>
        <row r="381">
          <cell r="C381"/>
        </row>
        <row r="382">
          <cell r="C382"/>
        </row>
        <row r="383">
          <cell r="C383"/>
        </row>
        <row r="384">
          <cell r="C384"/>
        </row>
        <row r="385">
          <cell r="C385"/>
        </row>
        <row r="386">
          <cell r="C386"/>
        </row>
        <row r="387">
          <cell r="C387"/>
        </row>
        <row r="388">
          <cell r="C388"/>
        </row>
        <row r="389">
          <cell r="C389"/>
        </row>
        <row r="390">
          <cell r="C390"/>
        </row>
        <row r="391">
          <cell r="C391"/>
        </row>
        <row r="392">
          <cell r="C392"/>
        </row>
        <row r="393">
          <cell r="C393"/>
        </row>
        <row r="394">
          <cell r="C394"/>
        </row>
        <row r="395">
          <cell r="C395"/>
        </row>
        <row r="396">
          <cell r="C396"/>
        </row>
        <row r="397">
          <cell r="C397"/>
        </row>
        <row r="398">
          <cell r="C398"/>
        </row>
        <row r="399">
          <cell r="C399"/>
        </row>
        <row r="400">
          <cell r="C400"/>
        </row>
        <row r="401">
          <cell r="C401"/>
        </row>
        <row r="402">
          <cell r="C402"/>
        </row>
        <row r="403">
          <cell r="C403"/>
        </row>
        <row r="404">
          <cell r="C404"/>
        </row>
        <row r="405">
          <cell r="C405"/>
        </row>
        <row r="406">
          <cell r="C406"/>
        </row>
        <row r="407">
          <cell r="C407"/>
        </row>
        <row r="408">
          <cell r="C408"/>
        </row>
        <row r="409">
          <cell r="C409"/>
        </row>
        <row r="410">
          <cell r="C410"/>
        </row>
        <row r="411">
          <cell r="C411"/>
        </row>
        <row r="412">
          <cell r="C412"/>
        </row>
        <row r="413">
          <cell r="C413"/>
        </row>
        <row r="414">
          <cell r="C414"/>
        </row>
        <row r="415">
          <cell r="C415"/>
        </row>
        <row r="416">
          <cell r="C416"/>
        </row>
        <row r="417">
          <cell r="C417"/>
        </row>
        <row r="418">
          <cell r="C418"/>
        </row>
        <row r="419">
          <cell r="C419"/>
        </row>
        <row r="420">
          <cell r="C420"/>
        </row>
        <row r="421">
          <cell r="C421"/>
        </row>
        <row r="422">
          <cell r="C422"/>
        </row>
        <row r="423">
          <cell r="C423"/>
        </row>
        <row r="424">
          <cell r="C424"/>
        </row>
        <row r="425">
          <cell r="C425"/>
        </row>
        <row r="426">
          <cell r="C426"/>
        </row>
        <row r="427">
          <cell r="C427"/>
        </row>
        <row r="428">
          <cell r="C428"/>
        </row>
        <row r="429">
          <cell r="C429"/>
        </row>
        <row r="430">
          <cell r="C430"/>
        </row>
        <row r="431">
          <cell r="C431"/>
        </row>
        <row r="432">
          <cell r="C432"/>
        </row>
        <row r="433">
          <cell r="C433"/>
        </row>
        <row r="434">
          <cell r="C434"/>
        </row>
        <row r="435">
          <cell r="C435"/>
        </row>
        <row r="436">
          <cell r="C436"/>
        </row>
        <row r="437">
          <cell r="C437"/>
        </row>
        <row r="438">
          <cell r="C438"/>
        </row>
        <row r="439">
          <cell r="C439"/>
        </row>
        <row r="440">
          <cell r="C440"/>
        </row>
        <row r="441">
          <cell r="C441"/>
        </row>
        <row r="442">
          <cell r="C442"/>
        </row>
        <row r="443">
          <cell r="C443"/>
        </row>
        <row r="444">
          <cell r="C444"/>
        </row>
        <row r="445">
          <cell r="C445"/>
        </row>
        <row r="446">
          <cell r="C446"/>
        </row>
        <row r="447">
          <cell r="C447"/>
        </row>
        <row r="448">
          <cell r="C448"/>
        </row>
        <row r="449">
          <cell r="C449"/>
        </row>
        <row r="450">
          <cell r="C450"/>
        </row>
        <row r="451">
          <cell r="C451"/>
        </row>
        <row r="452">
          <cell r="C452"/>
        </row>
        <row r="453">
          <cell r="C453"/>
        </row>
        <row r="454">
          <cell r="C454"/>
        </row>
        <row r="455">
          <cell r="C455"/>
        </row>
        <row r="456">
          <cell r="C456"/>
        </row>
        <row r="457">
          <cell r="C457"/>
        </row>
        <row r="458">
          <cell r="C458"/>
        </row>
        <row r="459">
          <cell r="C459"/>
        </row>
        <row r="460">
          <cell r="C460"/>
        </row>
        <row r="461">
          <cell r="C461"/>
        </row>
        <row r="462">
          <cell r="C462"/>
        </row>
        <row r="463">
          <cell r="C463"/>
        </row>
        <row r="464">
          <cell r="C464"/>
        </row>
        <row r="465">
          <cell r="C465"/>
        </row>
        <row r="466">
          <cell r="C466"/>
        </row>
        <row r="467">
          <cell r="C467"/>
        </row>
        <row r="468">
          <cell r="C468"/>
        </row>
        <row r="469">
          <cell r="C469"/>
        </row>
        <row r="470">
          <cell r="C470"/>
        </row>
        <row r="471">
          <cell r="C471"/>
        </row>
        <row r="472">
          <cell r="C472"/>
        </row>
        <row r="473">
          <cell r="C473"/>
        </row>
        <row r="474">
          <cell r="C474"/>
        </row>
        <row r="475">
          <cell r="C475"/>
        </row>
        <row r="476">
          <cell r="C476"/>
        </row>
        <row r="477">
          <cell r="C477"/>
        </row>
        <row r="478">
          <cell r="C478"/>
        </row>
        <row r="479">
          <cell r="C479"/>
        </row>
        <row r="480">
          <cell r="C480"/>
        </row>
        <row r="481">
          <cell r="C481"/>
        </row>
        <row r="482">
          <cell r="C482"/>
        </row>
        <row r="483">
          <cell r="C483"/>
        </row>
        <row r="484">
          <cell r="C484"/>
        </row>
        <row r="485">
          <cell r="C485"/>
        </row>
        <row r="486">
          <cell r="C486"/>
        </row>
        <row r="487">
          <cell r="C487"/>
        </row>
        <row r="488">
          <cell r="C488"/>
        </row>
        <row r="489">
          <cell r="C489"/>
        </row>
        <row r="490">
          <cell r="C490"/>
        </row>
        <row r="491">
          <cell r="C491"/>
        </row>
        <row r="492">
          <cell r="C492"/>
        </row>
        <row r="493">
          <cell r="C493"/>
        </row>
        <row r="494">
          <cell r="C494"/>
        </row>
        <row r="495">
          <cell r="C495"/>
        </row>
        <row r="496">
          <cell r="C496"/>
        </row>
        <row r="497">
          <cell r="C497"/>
        </row>
        <row r="498">
          <cell r="C498"/>
        </row>
        <row r="499">
          <cell r="C499"/>
        </row>
        <row r="500">
          <cell r="C500"/>
        </row>
        <row r="501">
          <cell r="C501"/>
        </row>
        <row r="502">
          <cell r="C502"/>
        </row>
        <row r="503">
          <cell r="C503"/>
        </row>
        <row r="504">
          <cell r="C504"/>
        </row>
        <row r="505">
          <cell r="C505"/>
        </row>
        <row r="506">
          <cell r="C506"/>
        </row>
        <row r="507">
          <cell r="C507"/>
        </row>
        <row r="508">
          <cell r="C508"/>
        </row>
        <row r="509">
          <cell r="C509"/>
        </row>
        <row r="510">
          <cell r="C510"/>
        </row>
        <row r="511">
          <cell r="C511"/>
        </row>
        <row r="512">
          <cell r="C512"/>
        </row>
        <row r="513">
          <cell r="C513"/>
        </row>
        <row r="514">
          <cell r="C514"/>
        </row>
        <row r="515">
          <cell r="C515"/>
        </row>
        <row r="516">
          <cell r="C516"/>
        </row>
        <row r="517">
          <cell r="C517"/>
        </row>
        <row r="518">
          <cell r="C518"/>
        </row>
        <row r="519">
          <cell r="C519"/>
        </row>
        <row r="520">
          <cell r="C520"/>
        </row>
        <row r="521">
          <cell r="C521"/>
        </row>
        <row r="522">
          <cell r="C522"/>
        </row>
        <row r="523">
          <cell r="C523"/>
        </row>
        <row r="524">
          <cell r="C524"/>
        </row>
        <row r="525">
          <cell r="C525"/>
        </row>
        <row r="526">
          <cell r="C526"/>
        </row>
        <row r="527">
          <cell r="C527"/>
        </row>
        <row r="528">
          <cell r="C528"/>
        </row>
        <row r="529">
          <cell r="C529"/>
        </row>
        <row r="530">
          <cell r="C530"/>
        </row>
        <row r="531">
          <cell r="C531"/>
        </row>
        <row r="532">
          <cell r="C532"/>
        </row>
        <row r="533">
          <cell r="C533"/>
        </row>
        <row r="534">
          <cell r="C534"/>
        </row>
        <row r="535">
          <cell r="C535"/>
        </row>
        <row r="536">
          <cell r="C536"/>
        </row>
        <row r="537">
          <cell r="C537"/>
        </row>
        <row r="538">
          <cell r="C538"/>
        </row>
        <row r="539">
          <cell r="C539"/>
        </row>
        <row r="540">
          <cell r="C540"/>
        </row>
        <row r="541">
          <cell r="C541"/>
        </row>
        <row r="542">
          <cell r="C542"/>
        </row>
        <row r="543">
          <cell r="C543"/>
        </row>
        <row r="544">
          <cell r="C544"/>
        </row>
        <row r="545">
          <cell r="C545"/>
        </row>
        <row r="546">
          <cell r="C546"/>
        </row>
        <row r="547">
          <cell r="C547"/>
        </row>
        <row r="548">
          <cell r="C548"/>
        </row>
        <row r="549">
          <cell r="C549"/>
        </row>
        <row r="550">
          <cell r="C550"/>
        </row>
        <row r="551">
          <cell r="C551"/>
        </row>
        <row r="552">
          <cell r="C552"/>
        </row>
        <row r="553">
          <cell r="C553"/>
        </row>
        <row r="554">
          <cell r="C554"/>
        </row>
        <row r="555">
          <cell r="C555"/>
        </row>
        <row r="556">
          <cell r="C556"/>
        </row>
        <row r="557">
          <cell r="C557"/>
        </row>
        <row r="558">
          <cell r="C558"/>
        </row>
        <row r="559">
          <cell r="C559"/>
        </row>
        <row r="560">
          <cell r="C560"/>
        </row>
        <row r="561">
          <cell r="C561"/>
        </row>
        <row r="562">
          <cell r="C562"/>
        </row>
        <row r="563">
          <cell r="C563"/>
        </row>
        <row r="564">
          <cell r="C564"/>
        </row>
        <row r="565">
          <cell r="C565"/>
        </row>
        <row r="566">
          <cell r="C566"/>
        </row>
        <row r="567">
          <cell r="C567"/>
        </row>
        <row r="568">
          <cell r="C568"/>
        </row>
        <row r="569">
          <cell r="C569"/>
        </row>
        <row r="570">
          <cell r="C570"/>
        </row>
        <row r="571">
          <cell r="C571"/>
        </row>
        <row r="572">
          <cell r="C572"/>
        </row>
        <row r="573">
          <cell r="C573"/>
        </row>
        <row r="574">
          <cell r="C574"/>
        </row>
        <row r="575">
          <cell r="C575"/>
        </row>
        <row r="576">
          <cell r="C576"/>
        </row>
        <row r="577">
          <cell r="C577"/>
        </row>
        <row r="578">
          <cell r="C578"/>
        </row>
        <row r="579">
          <cell r="C579"/>
        </row>
        <row r="580">
          <cell r="C580"/>
        </row>
        <row r="581">
          <cell r="C581"/>
        </row>
        <row r="582">
          <cell r="C582"/>
        </row>
        <row r="583">
          <cell r="C583"/>
        </row>
        <row r="584">
          <cell r="C584"/>
        </row>
        <row r="585">
          <cell r="C585"/>
        </row>
        <row r="586">
          <cell r="C586"/>
        </row>
        <row r="587">
          <cell r="C587"/>
        </row>
        <row r="588">
          <cell r="C588"/>
        </row>
        <row r="589">
          <cell r="C589"/>
        </row>
        <row r="590">
          <cell r="C590"/>
        </row>
        <row r="591">
          <cell r="C591"/>
        </row>
        <row r="592">
          <cell r="C592"/>
        </row>
        <row r="593">
          <cell r="C593"/>
        </row>
        <row r="594">
          <cell r="C594"/>
        </row>
        <row r="595">
          <cell r="C595"/>
        </row>
        <row r="596">
          <cell r="C596"/>
        </row>
        <row r="597">
          <cell r="C597"/>
        </row>
        <row r="598">
          <cell r="C598"/>
        </row>
        <row r="599">
          <cell r="C599"/>
        </row>
        <row r="600">
          <cell r="C600"/>
        </row>
        <row r="601">
          <cell r="C601"/>
        </row>
        <row r="602">
          <cell r="C602"/>
        </row>
        <row r="603">
          <cell r="C603"/>
        </row>
        <row r="604">
          <cell r="C604"/>
        </row>
        <row r="605">
          <cell r="C605"/>
        </row>
        <row r="606">
          <cell r="C606"/>
        </row>
        <row r="607">
          <cell r="C607"/>
        </row>
        <row r="608">
          <cell r="C608"/>
        </row>
        <row r="609">
          <cell r="C609"/>
        </row>
        <row r="610">
          <cell r="C610"/>
        </row>
        <row r="611">
          <cell r="C611"/>
        </row>
        <row r="612">
          <cell r="C612"/>
        </row>
        <row r="613">
          <cell r="C613"/>
        </row>
        <row r="614">
          <cell r="C614"/>
        </row>
        <row r="615">
          <cell r="C615"/>
        </row>
        <row r="616">
          <cell r="C616"/>
        </row>
        <row r="617">
          <cell r="C617"/>
        </row>
        <row r="618">
          <cell r="C618"/>
        </row>
        <row r="619">
          <cell r="C619"/>
        </row>
        <row r="620">
          <cell r="C620"/>
        </row>
        <row r="621">
          <cell r="C621"/>
        </row>
        <row r="622">
          <cell r="C622"/>
        </row>
        <row r="623">
          <cell r="C623"/>
        </row>
        <row r="624">
          <cell r="C624"/>
        </row>
        <row r="625">
          <cell r="C625"/>
        </row>
        <row r="626">
          <cell r="C626"/>
        </row>
        <row r="627">
          <cell r="C627"/>
        </row>
        <row r="628">
          <cell r="C628"/>
        </row>
        <row r="629">
          <cell r="C629"/>
        </row>
        <row r="630">
          <cell r="C630"/>
        </row>
        <row r="631">
          <cell r="C631"/>
        </row>
        <row r="632">
          <cell r="C632"/>
        </row>
        <row r="633">
          <cell r="C633"/>
        </row>
        <row r="634">
          <cell r="C634"/>
        </row>
        <row r="635">
          <cell r="C635"/>
        </row>
        <row r="636">
          <cell r="C636"/>
        </row>
        <row r="637">
          <cell r="C637"/>
        </row>
        <row r="638">
          <cell r="C638"/>
        </row>
        <row r="639">
          <cell r="C639"/>
        </row>
        <row r="640">
          <cell r="C640"/>
        </row>
        <row r="641">
          <cell r="C641"/>
        </row>
        <row r="642">
          <cell r="C642"/>
        </row>
        <row r="643">
          <cell r="C643"/>
        </row>
        <row r="644">
          <cell r="C644"/>
        </row>
        <row r="645">
          <cell r="C645"/>
        </row>
        <row r="646">
          <cell r="C646"/>
        </row>
        <row r="647">
          <cell r="C647"/>
        </row>
        <row r="648">
          <cell r="C648"/>
        </row>
        <row r="649">
          <cell r="C649"/>
        </row>
        <row r="650">
          <cell r="C650"/>
        </row>
        <row r="651">
          <cell r="C651"/>
        </row>
        <row r="652">
          <cell r="C652"/>
        </row>
        <row r="653">
          <cell r="C653"/>
        </row>
        <row r="654">
          <cell r="C654"/>
        </row>
        <row r="655">
          <cell r="C655"/>
        </row>
        <row r="656">
          <cell r="C656"/>
        </row>
        <row r="657">
          <cell r="C657"/>
        </row>
        <row r="658">
          <cell r="C658"/>
        </row>
        <row r="659">
          <cell r="C659"/>
        </row>
        <row r="660">
          <cell r="C660"/>
        </row>
        <row r="661">
          <cell r="C661"/>
        </row>
        <row r="662">
          <cell r="C662"/>
        </row>
        <row r="663">
          <cell r="C663"/>
        </row>
        <row r="664">
          <cell r="C664"/>
        </row>
        <row r="665">
          <cell r="C665"/>
        </row>
        <row r="666">
          <cell r="C666"/>
        </row>
        <row r="667">
          <cell r="C667"/>
        </row>
        <row r="668">
          <cell r="C668"/>
        </row>
        <row r="669">
          <cell r="C669"/>
        </row>
        <row r="670">
          <cell r="C670"/>
        </row>
        <row r="671">
          <cell r="C671"/>
        </row>
        <row r="672">
          <cell r="C672"/>
        </row>
        <row r="673">
          <cell r="C673"/>
        </row>
        <row r="674">
          <cell r="C674"/>
        </row>
        <row r="675">
          <cell r="C675"/>
        </row>
        <row r="676">
          <cell r="C676"/>
        </row>
        <row r="677">
          <cell r="C677"/>
        </row>
        <row r="678">
          <cell r="C678"/>
        </row>
        <row r="679">
          <cell r="C679"/>
        </row>
        <row r="680">
          <cell r="C680"/>
        </row>
        <row r="681">
          <cell r="C681"/>
        </row>
        <row r="682">
          <cell r="C682"/>
        </row>
        <row r="683">
          <cell r="C683"/>
        </row>
        <row r="684">
          <cell r="C684"/>
        </row>
        <row r="685">
          <cell r="C685"/>
        </row>
        <row r="686">
          <cell r="C686"/>
        </row>
        <row r="687">
          <cell r="C687"/>
        </row>
        <row r="688">
          <cell r="C688"/>
        </row>
        <row r="689">
          <cell r="C689"/>
        </row>
        <row r="690">
          <cell r="C690"/>
        </row>
        <row r="691">
          <cell r="C691"/>
        </row>
        <row r="692">
          <cell r="C692"/>
        </row>
        <row r="693">
          <cell r="C693"/>
        </row>
        <row r="694">
          <cell r="C694"/>
        </row>
        <row r="695">
          <cell r="C695"/>
        </row>
        <row r="696">
          <cell r="C696"/>
        </row>
        <row r="697">
          <cell r="C697"/>
        </row>
        <row r="698">
          <cell r="C698"/>
        </row>
        <row r="699">
          <cell r="C699"/>
        </row>
        <row r="700">
          <cell r="C700"/>
        </row>
        <row r="701">
          <cell r="C701"/>
        </row>
        <row r="702">
          <cell r="C702"/>
        </row>
        <row r="703">
          <cell r="C703"/>
        </row>
        <row r="704">
          <cell r="C704"/>
        </row>
        <row r="705">
          <cell r="C705"/>
        </row>
        <row r="706">
          <cell r="C706"/>
        </row>
        <row r="707">
          <cell r="C707"/>
        </row>
        <row r="708">
          <cell r="C708"/>
        </row>
        <row r="709">
          <cell r="C709"/>
        </row>
        <row r="710">
          <cell r="C710"/>
        </row>
        <row r="711">
          <cell r="C711"/>
        </row>
        <row r="712">
          <cell r="C712"/>
        </row>
        <row r="713">
          <cell r="C713"/>
        </row>
        <row r="714">
          <cell r="C714"/>
        </row>
        <row r="715">
          <cell r="C715"/>
        </row>
        <row r="716">
          <cell r="C716"/>
        </row>
        <row r="717">
          <cell r="C717"/>
        </row>
        <row r="718">
          <cell r="C718"/>
        </row>
        <row r="719">
          <cell r="C719"/>
        </row>
        <row r="720">
          <cell r="C720"/>
        </row>
        <row r="721">
          <cell r="C721"/>
        </row>
        <row r="722">
          <cell r="C722"/>
        </row>
        <row r="723">
          <cell r="C723"/>
        </row>
        <row r="724">
          <cell r="C724"/>
        </row>
        <row r="725">
          <cell r="C725"/>
        </row>
        <row r="726">
          <cell r="C726"/>
        </row>
        <row r="727">
          <cell r="C727"/>
        </row>
        <row r="728">
          <cell r="C728"/>
        </row>
        <row r="729">
          <cell r="C729"/>
        </row>
        <row r="730">
          <cell r="C730"/>
        </row>
        <row r="731">
          <cell r="C731"/>
        </row>
        <row r="732">
          <cell r="C732"/>
        </row>
        <row r="733">
          <cell r="C733"/>
        </row>
        <row r="734">
          <cell r="C734"/>
        </row>
        <row r="735">
          <cell r="C735"/>
        </row>
        <row r="736">
          <cell r="C736"/>
        </row>
        <row r="737">
          <cell r="C737"/>
        </row>
        <row r="738">
          <cell r="C738"/>
        </row>
        <row r="739">
          <cell r="C739"/>
        </row>
        <row r="740">
          <cell r="C740"/>
        </row>
        <row r="741">
          <cell r="C741"/>
        </row>
        <row r="742">
          <cell r="C742"/>
        </row>
        <row r="743">
          <cell r="C743"/>
        </row>
        <row r="744">
          <cell r="C744"/>
        </row>
        <row r="745">
          <cell r="C745"/>
        </row>
        <row r="746">
          <cell r="C746"/>
        </row>
        <row r="747">
          <cell r="C747"/>
        </row>
        <row r="748">
          <cell r="C748"/>
        </row>
        <row r="749">
          <cell r="C749"/>
        </row>
        <row r="750">
          <cell r="C750"/>
        </row>
        <row r="751">
          <cell r="C751"/>
        </row>
        <row r="752">
          <cell r="C752"/>
        </row>
        <row r="753">
          <cell r="C753"/>
        </row>
        <row r="754">
          <cell r="C754"/>
        </row>
        <row r="755">
          <cell r="C755"/>
        </row>
        <row r="756">
          <cell r="C756"/>
        </row>
        <row r="757">
          <cell r="C757"/>
        </row>
        <row r="758">
          <cell r="C758"/>
        </row>
        <row r="759">
          <cell r="C759"/>
        </row>
        <row r="760">
          <cell r="C760"/>
        </row>
        <row r="761">
          <cell r="C761"/>
        </row>
        <row r="762">
          <cell r="C762"/>
        </row>
        <row r="763">
          <cell r="C763"/>
        </row>
        <row r="764">
          <cell r="C764"/>
        </row>
        <row r="765">
          <cell r="C765"/>
        </row>
        <row r="766">
          <cell r="C766"/>
        </row>
        <row r="767">
          <cell r="C767"/>
        </row>
        <row r="768">
          <cell r="C768"/>
        </row>
        <row r="769">
          <cell r="C769"/>
        </row>
        <row r="770">
          <cell r="C770"/>
        </row>
        <row r="771">
          <cell r="C771"/>
        </row>
        <row r="772">
          <cell r="C772"/>
        </row>
        <row r="773">
          <cell r="C773"/>
        </row>
        <row r="774">
          <cell r="C774"/>
        </row>
        <row r="775">
          <cell r="C775"/>
        </row>
        <row r="776">
          <cell r="C776"/>
        </row>
        <row r="777">
          <cell r="C777"/>
        </row>
        <row r="778">
          <cell r="C778"/>
        </row>
        <row r="779">
          <cell r="C779"/>
        </row>
        <row r="780">
          <cell r="C780"/>
        </row>
        <row r="781">
          <cell r="C781"/>
        </row>
        <row r="782">
          <cell r="C782"/>
        </row>
        <row r="783">
          <cell r="C783"/>
        </row>
        <row r="784">
          <cell r="C784"/>
        </row>
        <row r="785">
          <cell r="C785"/>
        </row>
        <row r="786">
          <cell r="C786"/>
        </row>
        <row r="787">
          <cell r="C787"/>
        </row>
        <row r="788">
          <cell r="C788"/>
        </row>
        <row r="789">
          <cell r="C789"/>
        </row>
        <row r="790">
          <cell r="C790"/>
        </row>
        <row r="791">
          <cell r="C791"/>
        </row>
        <row r="792">
          <cell r="C792"/>
        </row>
        <row r="793">
          <cell r="C793"/>
        </row>
        <row r="794">
          <cell r="C794"/>
        </row>
        <row r="795">
          <cell r="C795"/>
        </row>
        <row r="796">
          <cell r="C796"/>
        </row>
        <row r="797">
          <cell r="C797"/>
        </row>
        <row r="798">
          <cell r="C798"/>
        </row>
        <row r="799">
          <cell r="C799"/>
        </row>
        <row r="800">
          <cell r="C800"/>
        </row>
        <row r="801">
          <cell r="C801"/>
        </row>
        <row r="802">
          <cell r="C802"/>
        </row>
        <row r="803">
          <cell r="C803"/>
        </row>
        <row r="804">
          <cell r="C804"/>
        </row>
        <row r="805">
          <cell r="C805"/>
        </row>
        <row r="806">
          <cell r="C806"/>
        </row>
        <row r="807">
          <cell r="C807"/>
        </row>
        <row r="808">
          <cell r="C808"/>
        </row>
        <row r="809">
          <cell r="C809"/>
        </row>
        <row r="810">
          <cell r="C810"/>
        </row>
        <row r="811">
          <cell r="C811"/>
        </row>
        <row r="812">
          <cell r="C812"/>
        </row>
        <row r="813">
          <cell r="C813"/>
        </row>
        <row r="814">
          <cell r="C814"/>
        </row>
        <row r="815">
          <cell r="C815"/>
        </row>
        <row r="816">
          <cell r="C816"/>
        </row>
        <row r="817">
          <cell r="C817"/>
        </row>
        <row r="818">
          <cell r="C818"/>
        </row>
        <row r="819">
          <cell r="C819"/>
        </row>
        <row r="820">
          <cell r="C820"/>
        </row>
        <row r="821">
          <cell r="C821"/>
        </row>
        <row r="822">
          <cell r="C822"/>
        </row>
        <row r="823">
          <cell r="C823"/>
        </row>
        <row r="824">
          <cell r="C824"/>
        </row>
        <row r="825">
          <cell r="C825"/>
        </row>
        <row r="826">
          <cell r="C826"/>
        </row>
        <row r="827">
          <cell r="C827"/>
        </row>
        <row r="828">
          <cell r="C828"/>
        </row>
        <row r="829">
          <cell r="C829"/>
        </row>
        <row r="830">
          <cell r="C830"/>
        </row>
        <row r="831">
          <cell r="C831"/>
        </row>
        <row r="832">
          <cell r="C832"/>
        </row>
        <row r="833">
          <cell r="C833"/>
        </row>
        <row r="834">
          <cell r="C834"/>
        </row>
        <row r="835">
          <cell r="C835"/>
        </row>
        <row r="836">
          <cell r="C836"/>
        </row>
        <row r="837">
          <cell r="C837"/>
        </row>
        <row r="838">
          <cell r="C838"/>
        </row>
        <row r="839">
          <cell r="C839"/>
        </row>
        <row r="840">
          <cell r="C840"/>
        </row>
        <row r="841">
          <cell r="C841"/>
        </row>
        <row r="842">
          <cell r="C842"/>
        </row>
        <row r="843">
          <cell r="C843"/>
        </row>
        <row r="844">
          <cell r="C844"/>
        </row>
        <row r="845">
          <cell r="C845"/>
        </row>
        <row r="846">
          <cell r="C846"/>
        </row>
        <row r="847">
          <cell r="C847"/>
        </row>
        <row r="848">
          <cell r="C848"/>
        </row>
        <row r="849">
          <cell r="C849"/>
        </row>
        <row r="850">
          <cell r="C850"/>
        </row>
        <row r="851">
          <cell r="C851"/>
        </row>
        <row r="852">
          <cell r="C852"/>
        </row>
        <row r="853">
          <cell r="C853"/>
        </row>
        <row r="854">
          <cell r="C854"/>
        </row>
        <row r="855">
          <cell r="C855"/>
        </row>
        <row r="856">
          <cell r="C856"/>
        </row>
        <row r="857">
          <cell r="C857"/>
        </row>
        <row r="858">
          <cell r="C858"/>
        </row>
        <row r="859">
          <cell r="C859"/>
        </row>
        <row r="860">
          <cell r="C860"/>
        </row>
        <row r="861">
          <cell r="C861"/>
        </row>
        <row r="862">
          <cell r="C862"/>
        </row>
        <row r="863">
          <cell r="C863"/>
        </row>
        <row r="864">
          <cell r="C864"/>
        </row>
        <row r="865">
          <cell r="C865"/>
        </row>
        <row r="866">
          <cell r="C866"/>
        </row>
        <row r="867">
          <cell r="C867"/>
        </row>
        <row r="868">
          <cell r="C868"/>
        </row>
        <row r="869">
          <cell r="C869"/>
        </row>
        <row r="870">
          <cell r="C870"/>
        </row>
        <row r="871">
          <cell r="C871"/>
        </row>
        <row r="872">
          <cell r="C872"/>
        </row>
        <row r="873">
          <cell r="C873"/>
        </row>
        <row r="874">
          <cell r="C874"/>
        </row>
        <row r="875">
          <cell r="C875"/>
        </row>
        <row r="876">
          <cell r="C876"/>
        </row>
        <row r="877">
          <cell r="C877"/>
        </row>
        <row r="878">
          <cell r="C878"/>
        </row>
        <row r="879">
          <cell r="C879"/>
        </row>
        <row r="880">
          <cell r="C880"/>
        </row>
        <row r="881">
          <cell r="C881"/>
        </row>
        <row r="882">
          <cell r="C882"/>
        </row>
        <row r="883">
          <cell r="C883"/>
        </row>
        <row r="884">
          <cell r="C884"/>
        </row>
        <row r="885">
          <cell r="C885"/>
        </row>
        <row r="886">
          <cell r="C886"/>
        </row>
        <row r="887">
          <cell r="C887"/>
        </row>
        <row r="888">
          <cell r="C888"/>
        </row>
        <row r="889">
          <cell r="C889"/>
        </row>
        <row r="890">
          <cell r="C890"/>
        </row>
        <row r="891">
          <cell r="C891"/>
        </row>
        <row r="892">
          <cell r="C892"/>
        </row>
        <row r="893">
          <cell r="C893"/>
        </row>
        <row r="894">
          <cell r="C894"/>
        </row>
        <row r="895">
          <cell r="C895"/>
        </row>
        <row r="896">
          <cell r="C896"/>
        </row>
        <row r="897">
          <cell r="C897"/>
        </row>
        <row r="898">
          <cell r="C898"/>
        </row>
        <row r="899">
          <cell r="C899"/>
        </row>
        <row r="900">
          <cell r="C900"/>
        </row>
        <row r="901">
          <cell r="C901"/>
        </row>
        <row r="902">
          <cell r="C902"/>
        </row>
        <row r="903">
          <cell r="C903"/>
        </row>
        <row r="904">
          <cell r="C904"/>
        </row>
        <row r="905">
          <cell r="C905"/>
        </row>
        <row r="906">
          <cell r="C906"/>
        </row>
        <row r="907">
          <cell r="C907"/>
        </row>
        <row r="908">
          <cell r="C908"/>
        </row>
        <row r="909">
          <cell r="C909"/>
        </row>
        <row r="910">
          <cell r="C910"/>
        </row>
        <row r="911">
          <cell r="C911"/>
        </row>
        <row r="912">
          <cell r="C912"/>
        </row>
        <row r="913">
          <cell r="C913"/>
        </row>
        <row r="914">
          <cell r="C914"/>
        </row>
        <row r="915">
          <cell r="C915"/>
        </row>
        <row r="916">
          <cell r="C916"/>
        </row>
        <row r="917">
          <cell r="C917"/>
        </row>
        <row r="918">
          <cell r="C918"/>
        </row>
        <row r="919">
          <cell r="C919"/>
        </row>
        <row r="920">
          <cell r="C920"/>
        </row>
        <row r="921">
          <cell r="C921"/>
        </row>
        <row r="922">
          <cell r="C922"/>
        </row>
        <row r="923">
          <cell r="C923"/>
        </row>
        <row r="924">
          <cell r="C924"/>
        </row>
        <row r="925">
          <cell r="C925"/>
        </row>
        <row r="926">
          <cell r="C926"/>
        </row>
        <row r="927">
          <cell r="C927"/>
        </row>
        <row r="928">
          <cell r="C928"/>
        </row>
        <row r="929">
          <cell r="C929"/>
        </row>
        <row r="930">
          <cell r="C930"/>
        </row>
        <row r="931">
          <cell r="C931"/>
        </row>
        <row r="932">
          <cell r="C932"/>
        </row>
        <row r="933">
          <cell r="C933"/>
        </row>
        <row r="934">
          <cell r="C934"/>
        </row>
        <row r="935">
          <cell r="C935"/>
        </row>
        <row r="936">
          <cell r="C936"/>
        </row>
        <row r="937">
          <cell r="C937"/>
        </row>
        <row r="938">
          <cell r="C938"/>
        </row>
        <row r="939">
          <cell r="C939"/>
        </row>
        <row r="940">
          <cell r="C940"/>
        </row>
        <row r="941">
          <cell r="C941"/>
        </row>
        <row r="942">
          <cell r="C942"/>
        </row>
        <row r="943">
          <cell r="C943"/>
        </row>
        <row r="944">
          <cell r="C944"/>
        </row>
        <row r="945">
          <cell r="C945"/>
        </row>
        <row r="946">
          <cell r="C946"/>
        </row>
        <row r="947">
          <cell r="C947"/>
        </row>
        <row r="948">
          <cell r="C948"/>
        </row>
        <row r="949">
          <cell r="C949"/>
        </row>
        <row r="950">
          <cell r="C950"/>
        </row>
        <row r="951">
          <cell r="C951"/>
        </row>
        <row r="952">
          <cell r="C952"/>
        </row>
        <row r="953">
          <cell r="C953"/>
        </row>
        <row r="954">
          <cell r="C954"/>
        </row>
        <row r="955">
          <cell r="C955"/>
        </row>
        <row r="956">
          <cell r="C956"/>
        </row>
        <row r="957">
          <cell r="C957"/>
        </row>
        <row r="958">
          <cell r="C958"/>
        </row>
        <row r="959">
          <cell r="C959"/>
        </row>
        <row r="960">
          <cell r="C960"/>
        </row>
        <row r="961">
          <cell r="C961"/>
        </row>
        <row r="962">
          <cell r="C962"/>
        </row>
        <row r="963">
          <cell r="C963"/>
        </row>
        <row r="964">
          <cell r="C964"/>
        </row>
        <row r="965">
          <cell r="C965"/>
        </row>
        <row r="966">
          <cell r="C966"/>
        </row>
        <row r="967">
          <cell r="C967"/>
        </row>
        <row r="968">
          <cell r="C968"/>
        </row>
        <row r="969">
          <cell r="C969"/>
        </row>
        <row r="970">
          <cell r="C970"/>
        </row>
        <row r="971">
          <cell r="C971"/>
        </row>
        <row r="972">
          <cell r="C972"/>
        </row>
        <row r="973">
          <cell r="C973"/>
        </row>
        <row r="974">
          <cell r="C974"/>
        </row>
        <row r="975">
          <cell r="C975"/>
        </row>
        <row r="976">
          <cell r="C976"/>
        </row>
        <row r="977">
          <cell r="C977"/>
        </row>
        <row r="978">
          <cell r="C978"/>
        </row>
        <row r="979">
          <cell r="C979"/>
        </row>
        <row r="980">
          <cell r="C980"/>
        </row>
        <row r="981">
          <cell r="C981"/>
        </row>
        <row r="982">
          <cell r="C982"/>
        </row>
        <row r="983">
          <cell r="C983"/>
        </row>
        <row r="984">
          <cell r="C984"/>
        </row>
        <row r="985">
          <cell r="C985"/>
        </row>
        <row r="986">
          <cell r="C986"/>
        </row>
        <row r="987">
          <cell r="C987"/>
        </row>
        <row r="988">
          <cell r="C988"/>
        </row>
        <row r="989">
          <cell r="C989"/>
        </row>
        <row r="990">
          <cell r="C990"/>
        </row>
        <row r="991">
          <cell r="C991"/>
        </row>
        <row r="992">
          <cell r="C992"/>
        </row>
        <row r="993">
          <cell r="C993"/>
        </row>
        <row r="994">
          <cell r="C994"/>
        </row>
        <row r="995">
          <cell r="C995"/>
        </row>
        <row r="996">
          <cell r="C996"/>
        </row>
        <row r="997">
          <cell r="C997"/>
        </row>
        <row r="998">
          <cell r="C998"/>
        </row>
        <row r="999">
          <cell r="C999"/>
        </row>
        <row r="1000">
          <cell r="C1000"/>
        </row>
        <row r="1001">
          <cell r="C1001"/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</sheetNames>
    <sheetDataSet>
      <sheetData sheetId="0">
        <row r="2">
          <cell r="C2" t="str">
            <v>Jan Post</v>
          </cell>
          <cell r="Q2">
            <v>155</v>
          </cell>
        </row>
        <row r="3">
          <cell r="C3" t="str">
            <v>Bé Ekamper</v>
          </cell>
          <cell r="Q3">
            <v>127</v>
          </cell>
        </row>
        <row r="4">
          <cell r="C4" t="str">
            <v>George Wintermans</v>
          </cell>
          <cell r="Q4">
            <v>126</v>
          </cell>
        </row>
        <row r="5">
          <cell r="C5" t="str">
            <v>Patrick Smid</v>
          </cell>
          <cell r="Q5">
            <v>122</v>
          </cell>
        </row>
        <row r="6">
          <cell r="C6" t="str">
            <v>Fred Maas</v>
          </cell>
          <cell r="Q6">
            <v>121</v>
          </cell>
        </row>
        <row r="7">
          <cell r="C7" t="str">
            <v>Rieni Boer</v>
          </cell>
          <cell r="Q7">
            <v>119</v>
          </cell>
        </row>
        <row r="8">
          <cell r="C8" t="str">
            <v>James Thiel</v>
          </cell>
          <cell r="Q8">
            <v>118</v>
          </cell>
        </row>
        <row r="9">
          <cell r="C9" t="str">
            <v>Rikus Elzinga</v>
          </cell>
          <cell r="Q9">
            <v>114</v>
          </cell>
        </row>
        <row r="10">
          <cell r="C10" t="str">
            <v>Annie Hadderingh</v>
          </cell>
          <cell r="Q10">
            <v>113</v>
          </cell>
        </row>
        <row r="11">
          <cell r="C11" t="str">
            <v>Dennis Lengton</v>
          </cell>
          <cell r="Q11">
            <v>112</v>
          </cell>
        </row>
        <row r="12">
          <cell r="C12" t="str">
            <v>Harm Wending</v>
          </cell>
          <cell r="Q12">
            <v>111</v>
          </cell>
        </row>
        <row r="13">
          <cell r="C13" t="str">
            <v>Barend Schuiling</v>
          </cell>
          <cell r="Q13">
            <v>110</v>
          </cell>
        </row>
        <row r="14">
          <cell r="C14" t="str">
            <v>Frans de Groot</v>
          </cell>
          <cell r="Q14">
            <v>108</v>
          </cell>
        </row>
        <row r="15">
          <cell r="C15" t="str">
            <v>Rikus Brader</v>
          </cell>
          <cell r="Q15">
            <v>108</v>
          </cell>
        </row>
        <row r="16">
          <cell r="C16" t="str">
            <v>Francisca Baaré</v>
          </cell>
          <cell r="Q16">
            <v>106</v>
          </cell>
        </row>
        <row r="17">
          <cell r="C17" t="str">
            <v>Harry Bos</v>
          </cell>
          <cell r="Q17">
            <v>105</v>
          </cell>
        </row>
        <row r="18">
          <cell r="C18" t="str">
            <v>Jan Bos Senior</v>
          </cell>
          <cell r="Q18">
            <v>105</v>
          </cell>
        </row>
        <row r="19">
          <cell r="C19" t="str">
            <v>Louke Ploeg</v>
          </cell>
          <cell r="Q19">
            <v>103</v>
          </cell>
        </row>
        <row r="20">
          <cell r="C20" t="str">
            <v>Arnout Ten Have</v>
          </cell>
          <cell r="Q20">
            <v>102</v>
          </cell>
        </row>
        <row r="21">
          <cell r="C21" t="str">
            <v>Siep Ziesling</v>
          </cell>
          <cell r="Q21">
            <v>101</v>
          </cell>
        </row>
        <row r="22">
          <cell r="C22" t="str">
            <v>Ab Klok</v>
          </cell>
          <cell r="Q22">
            <v>100</v>
          </cell>
        </row>
        <row r="23">
          <cell r="C23" t="str">
            <v>Harm Jan Speelman</v>
          </cell>
          <cell r="Q23">
            <v>97</v>
          </cell>
        </row>
        <row r="24">
          <cell r="C24" t="str">
            <v>Bennie de Ruiter</v>
          </cell>
          <cell r="Q24">
            <v>96</v>
          </cell>
        </row>
        <row r="25">
          <cell r="C25" t="str">
            <v>Ilhan Apaydin</v>
          </cell>
          <cell r="Q25">
            <v>96</v>
          </cell>
        </row>
        <row r="26">
          <cell r="C26" t="str">
            <v>Elzo Lubbers</v>
          </cell>
          <cell r="Q26">
            <v>94</v>
          </cell>
        </row>
        <row r="27">
          <cell r="C27" t="str">
            <v>Caren Eling</v>
          </cell>
          <cell r="Q27">
            <v>94</v>
          </cell>
        </row>
        <row r="28">
          <cell r="C28" t="str">
            <v>Jan Tepper</v>
          </cell>
          <cell r="Q28">
            <v>93</v>
          </cell>
        </row>
        <row r="29">
          <cell r="C29" t="str">
            <v>Rinus Kok</v>
          </cell>
          <cell r="Q29">
            <v>92</v>
          </cell>
        </row>
        <row r="30">
          <cell r="C30" t="str">
            <v>Gerrit Steenstra</v>
          </cell>
          <cell r="Q30">
            <v>92</v>
          </cell>
        </row>
        <row r="31">
          <cell r="C31" t="str">
            <v>Reint Boltendal</v>
          </cell>
          <cell r="Q31">
            <v>90</v>
          </cell>
        </row>
        <row r="32">
          <cell r="C32" t="str">
            <v>Arthur van Doesselaar</v>
          </cell>
          <cell r="Q32">
            <v>90</v>
          </cell>
        </row>
        <row r="33">
          <cell r="C33" t="str">
            <v>Fre Buurman</v>
          </cell>
          <cell r="Q33">
            <v>88</v>
          </cell>
        </row>
        <row r="34">
          <cell r="C34" t="str">
            <v>Ronnie Kruit</v>
          </cell>
          <cell r="Q34">
            <v>88</v>
          </cell>
        </row>
        <row r="35">
          <cell r="C35" t="str">
            <v>Hewin van Gelder</v>
          </cell>
          <cell r="Q35">
            <v>86</v>
          </cell>
        </row>
        <row r="36">
          <cell r="C36" t="str">
            <v>Ella Hilbolling</v>
          </cell>
          <cell r="Q36">
            <v>82</v>
          </cell>
        </row>
        <row r="37">
          <cell r="C37" t="str">
            <v>Hindrik Schuur</v>
          </cell>
          <cell r="Q37">
            <v>81</v>
          </cell>
        </row>
        <row r="38">
          <cell r="C38" t="str">
            <v>Elzo Dijk</v>
          </cell>
          <cell r="Q38">
            <v>77</v>
          </cell>
        </row>
        <row r="39">
          <cell r="C39" t="str">
            <v xml:space="preserve">Willem Strootman </v>
          </cell>
          <cell r="Q39">
            <v>73</v>
          </cell>
        </row>
        <row r="40">
          <cell r="C40" t="str">
            <v>Jan Weerts</v>
          </cell>
          <cell r="Q40">
            <v>73</v>
          </cell>
        </row>
        <row r="41">
          <cell r="C41" t="str">
            <v>Jan Schikker</v>
          </cell>
          <cell r="Q41">
            <v>72</v>
          </cell>
        </row>
        <row r="42">
          <cell r="C42" t="str">
            <v>Wijnold Broekema</v>
          </cell>
          <cell r="Q42">
            <v>71</v>
          </cell>
        </row>
        <row r="43">
          <cell r="C43" t="str">
            <v>Cor Zeeman</v>
          </cell>
          <cell r="Q43">
            <v>71</v>
          </cell>
        </row>
        <row r="44">
          <cell r="C44" t="str">
            <v>Reint Loer</v>
          </cell>
          <cell r="Q44">
            <v>69</v>
          </cell>
        </row>
        <row r="45">
          <cell r="C45" t="str">
            <v>Pieter van der Poel</v>
          </cell>
          <cell r="Q45">
            <v>67</v>
          </cell>
        </row>
        <row r="46">
          <cell r="C46" t="str">
            <v>Tally Siemens</v>
          </cell>
          <cell r="Q46">
            <v>66</v>
          </cell>
        </row>
        <row r="47">
          <cell r="C47" t="str">
            <v>Okke Kluiter</v>
          </cell>
          <cell r="Q47">
            <v>65</v>
          </cell>
        </row>
        <row r="48">
          <cell r="C48" t="str">
            <v>Fred Stok</v>
          </cell>
          <cell r="Q48">
            <v>62</v>
          </cell>
        </row>
        <row r="49">
          <cell r="C49" t="str">
            <v>Piet van Oosten</v>
          </cell>
          <cell r="Q49">
            <v>62</v>
          </cell>
        </row>
        <row r="50">
          <cell r="C50" t="str">
            <v>Kars Poelman</v>
          </cell>
          <cell r="Q50">
            <v>61</v>
          </cell>
        </row>
        <row r="51">
          <cell r="C51" t="str">
            <v>Eisse Bolt</v>
          </cell>
          <cell r="Q51">
            <v>61</v>
          </cell>
        </row>
        <row r="52">
          <cell r="C52" t="str">
            <v>Marinus Tapilatu</v>
          </cell>
          <cell r="Q52">
            <v>55</v>
          </cell>
        </row>
        <row r="53">
          <cell r="C53" t="str">
            <v>Shamir Medero</v>
          </cell>
          <cell r="Q53">
            <v>54</v>
          </cell>
        </row>
        <row r="54">
          <cell r="C54" t="str">
            <v>Klaas Boven</v>
          </cell>
          <cell r="Q54">
            <v>47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</sheetNames>
    <sheetDataSet>
      <sheetData sheetId="0">
        <row r="2">
          <cell r="C2" t="str">
            <v>Shamir Medero</v>
          </cell>
          <cell r="Q2">
            <v>163</v>
          </cell>
        </row>
        <row r="3">
          <cell r="C3" t="str">
            <v>Richard van de Meij </v>
          </cell>
          <cell r="Q3">
            <v>156</v>
          </cell>
        </row>
        <row r="4">
          <cell r="C4" t="str">
            <v>Simon Welp</v>
          </cell>
          <cell r="Q4">
            <v>144</v>
          </cell>
        </row>
        <row r="5">
          <cell r="C5" t="str">
            <v>Jan Bos  (nieuwe speler)</v>
          </cell>
          <cell r="Q5">
            <v>132</v>
          </cell>
        </row>
        <row r="6">
          <cell r="C6" t="str">
            <v>Reint Loer</v>
          </cell>
          <cell r="Q6">
            <v>132</v>
          </cell>
        </row>
        <row r="7">
          <cell r="C7" t="str">
            <v>Pieter van der Poel</v>
          </cell>
          <cell r="Q7">
            <v>125</v>
          </cell>
        </row>
        <row r="8">
          <cell r="C8" t="str">
            <v>Jan Schikker</v>
          </cell>
          <cell r="Q8">
            <v>123</v>
          </cell>
        </row>
        <row r="9">
          <cell r="C9" t="str">
            <v>Fre Buurman</v>
          </cell>
          <cell r="Q9">
            <v>121</v>
          </cell>
        </row>
        <row r="10">
          <cell r="C10" t="str">
            <v>George Wintermans</v>
          </cell>
          <cell r="Q10">
            <v>120</v>
          </cell>
        </row>
        <row r="11">
          <cell r="C11" t="str">
            <v>Fred Stok</v>
          </cell>
          <cell r="Q11">
            <v>119</v>
          </cell>
        </row>
        <row r="12">
          <cell r="C12" t="str">
            <v>Henk Kruit</v>
          </cell>
          <cell r="Q12">
            <v>117</v>
          </cell>
        </row>
        <row r="13">
          <cell r="C13" t="str">
            <v>Ronnie Kruit</v>
          </cell>
          <cell r="Q13">
            <v>114</v>
          </cell>
        </row>
        <row r="14">
          <cell r="C14" t="str">
            <v>Frans de Groot</v>
          </cell>
          <cell r="Q14">
            <v>110</v>
          </cell>
        </row>
        <row r="15">
          <cell r="C15" t="str">
            <v>Eisse Bolt</v>
          </cell>
          <cell r="Q15">
            <v>110</v>
          </cell>
        </row>
        <row r="16">
          <cell r="C16" t="str">
            <v>Bennie de Ruiter</v>
          </cell>
          <cell r="Q16">
            <v>108</v>
          </cell>
        </row>
        <row r="17">
          <cell r="C17" t="str">
            <v>Ab Klok</v>
          </cell>
          <cell r="Q17">
            <v>104</v>
          </cell>
        </row>
        <row r="18">
          <cell r="C18" t="str">
            <v>Jan Weerts</v>
          </cell>
          <cell r="Q18">
            <v>104</v>
          </cell>
        </row>
        <row r="19">
          <cell r="C19" t="str">
            <v>Elzo Dijk</v>
          </cell>
          <cell r="Q19">
            <v>101</v>
          </cell>
        </row>
        <row r="20">
          <cell r="C20" t="str">
            <v>Patrick Smid</v>
          </cell>
          <cell r="Q20">
            <v>101</v>
          </cell>
        </row>
        <row r="21">
          <cell r="C21" t="str">
            <v>Caren Eling</v>
          </cell>
          <cell r="Q21">
            <v>100</v>
          </cell>
        </row>
        <row r="22">
          <cell r="C22" t="str">
            <v>Ella Hilbolling</v>
          </cell>
          <cell r="Q22">
            <v>100</v>
          </cell>
        </row>
        <row r="23">
          <cell r="C23" t="str">
            <v>Okke Kluiter</v>
          </cell>
          <cell r="Q23">
            <v>98</v>
          </cell>
        </row>
        <row r="24">
          <cell r="C24" t="str">
            <v>Dennis Lengton</v>
          </cell>
          <cell r="Q24">
            <v>92</v>
          </cell>
        </row>
        <row r="25">
          <cell r="C25" t="str">
            <v>Jan Tepper</v>
          </cell>
          <cell r="Q25">
            <v>92</v>
          </cell>
        </row>
        <row r="26">
          <cell r="C26" t="str">
            <v>Tally Siemens</v>
          </cell>
          <cell r="Q26">
            <v>91</v>
          </cell>
        </row>
        <row r="27">
          <cell r="C27" t="str">
            <v>Reint Boltendal</v>
          </cell>
          <cell r="Q27">
            <v>89</v>
          </cell>
        </row>
        <row r="28">
          <cell r="C28" t="str">
            <v>Arnoud Ten Have</v>
          </cell>
          <cell r="Q28">
            <v>88</v>
          </cell>
        </row>
        <row r="29">
          <cell r="C29" t="str">
            <v>Annie Hadderingh</v>
          </cell>
          <cell r="Q29">
            <v>86</v>
          </cell>
        </row>
        <row r="30">
          <cell r="C30" t="str">
            <v>Rieni Boer</v>
          </cell>
          <cell r="Q30">
            <v>86</v>
          </cell>
        </row>
        <row r="31">
          <cell r="C31" t="str">
            <v>Jan Post</v>
          </cell>
          <cell r="Q31">
            <v>86</v>
          </cell>
        </row>
        <row r="32">
          <cell r="C32" t="str">
            <v>Gerrit Steenstra</v>
          </cell>
          <cell r="Q32">
            <v>86</v>
          </cell>
        </row>
        <row r="33">
          <cell r="C33" t="str">
            <v>Stan van Leuven</v>
          </cell>
          <cell r="Q33">
            <v>84</v>
          </cell>
        </row>
        <row r="34">
          <cell r="C34" t="str">
            <v xml:space="preserve">Quincy Kranenburg </v>
          </cell>
          <cell r="Q34">
            <v>83</v>
          </cell>
        </row>
        <row r="35">
          <cell r="C35" t="str">
            <v>Wijnold Broekema</v>
          </cell>
          <cell r="Q35">
            <v>82</v>
          </cell>
        </row>
        <row r="36">
          <cell r="C36" t="str">
            <v>Piet van Oosten</v>
          </cell>
          <cell r="Q36">
            <v>81</v>
          </cell>
        </row>
        <row r="37">
          <cell r="C37" t="str">
            <v>Geert Bos Jr</v>
          </cell>
          <cell r="Q37">
            <v>80</v>
          </cell>
        </row>
        <row r="38">
          <cell r="C38" t="str">
            <v>James Thiel</v>
          </cell>
          <cell r="Q38">
            <v>80</v>
          </cell>
        </row>
        <row r="39">
          <cell r="C39" t="str">
            <v>Fred Maas</v>
          </cell>
          <cell r="Q39">
            <v>77</v>
          </cell>
        </row>
        <row r="40">
          <cell r="C40" t="str">
            <v>Hindrik Schuur</v>
          </cell>
          <cell r="Q40">
            <v>75</v>
          </cell>
        </row>
        <row r="41">
          <cell r="C41" t="str">
            <v>Marinus Tapilatu</v>
          </cell>
          <cell r="Q41">
            <v>71</v>
          </cell>
        </row>
        <row r="42">
          <cell r="C42" t="str">
            <v>Jos Schulte</v>
          </cell>
          <cell r="Q42">
            <v>68</v>
          </cell>
        </row>
        <row r="43">
          <cell r="C43" t="str">
            <v>Siep Ziesling</v>
          </cell>
          <cell r="Q43">
            <v>67</v>
          </cell>
        </row>
        <row r="44">
          <cell r="C44" t="str">
            <v>Kars Poelman</v>
          </cell>
          <cell r="Q44">
            <v>63</v>
          </cell>
        </row>
        <row r="45">
          <cell r="C45" t="str">
            <v xml:space="preserve">Willem Strootman </v>
          </cell>
          <cell r="Q45">
            <v>57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5DB9E-14B0-4433-B96E-F613398A743C}">
  <sheetPr>
    <pageSetUpPr fitToPage="1"/>
  </sheetPr>
  <dimension ref="A1:Z94"/>
  <sheetViews>
    <sheetView tabSelected="1" workbookViewId="0">
      <selection activeCell="Z94" sqref="A1:Z94"/>
    </sheetView>
  </sheetViews>
  <sheetFormatPr defaultRowHeight="15" x14ac:dyDescent="0.25"/>
  <cols>
    <col min="1" max="1" width="3" bestFit="1" customWidth="1"/>
    <col min="2" max="2" width="23" bestFit="1" customWidth="1"/>
    <col min="3" max="3" width="4.42578125" bestFit="1" customWidth="1"/>
    <col min="4" max="4" width="3.28515625" bestFit="1" customWidth="1"/>
    <col min="5" max="5" width="4.42578125" bestFit="1" customWidth="1"/>
    <col min="6" max="6" width="4" bestFit="1" customWidth="1"/>
    <col min="7" max="9" width="3.140625" bestFit="1" customWidth="1"/>
    <col min="10" max="10" width="4" bestFit="1" customWidth="1"/>
    <col min="11" max="13" width="3.140625" bestFit="1" customWidth="1"/>
    <col min="14" max="14" width="4" bestFit="1" customWidth="1"/>
    <col min="15" max="17" width="3.140625" bestFit="1" customWidth="1"/>
    <col min="18" max="18" width="4" bestFit="1" customWidth="1"/>
    <col min="19" max="21" width="3.140625" bestFit="1" customWidth="1"/>
    <col min="22" max="22" width="4" bestFit="1" customWidth="1"/>
    <col min="23" max="25" width="3.140625" bestFit="1" customWidth="1"/>
    <col min="26" max="26" width="4" bestFit="1" customWidth="1"/>
  </cols>
  <sheetData>
    <row r="1" spans="1:26" ht="29.25" x14ac:dyDescent="0.25">
      <c r="A1" s="56" t="s">
        <v>111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W1" s="1"/>
      <c r="Z1" s="2"/>
    </row>
    <row r="2" spans="1:26" x14ac:dyDescent="0.25">
      <c r="A2" s="53" t="s">
        <v>0</v>
      </c>
      <c r="B2" s="53"/>
      <c r="C2" s="54" t="s">
        <v>1</v>
      </c>
      <c r="D2" s="55" t="s">
        <v>2</v>
      </c>
      <c r="E2" s="54" t="s">
        <v>3</v>
      </c>
      <c r="F2" s="55" t="s">
        <v>4</v>
      </c>
      <c r="G2" s="40" t="s">
        <v>5</v>
      </c>
      <c r="H2" s="41" t="s">
        <v>6</v>
      </c>
      <c r="I2" s="41" t="s">
        <v>7</v>
      </c>
      <c r="J2" s="55" t="s">
        <v>8</v>
      </c>
      <c r="K2" s="41" t="s">
        <v>9</v>
      </c>
      <c r="L2" s="41" t="s">
        <v>6</v>
      </c>
      <c r="M2" s="41" t="s">
        <v>7</v>
      </c>
      <c r="N2" s="41" t="s">
        <v>10</v>
      </c>
      <c r="O2" s="40" t="s">
        <v>11</v>
      </c>
      <c r="P2" s="41" t="s">
        <v>12</v>
      </c>
      <c r="Q2" s="49" t="s">
        <v>7</v>
      </c>
      <c r="R2" s="41" t="s">
        <v>13</v>
      </c>
      <c r="S2" s="40" t="s">
        <v>14</v>
      </c>
      <c r="T2" s="41" t="s">
        <v>15</v>
      </c>
      <c r="U2" s="49" t="s">
        <v>7</v>
      </c>
      <c r="V2" s="50" t="s">
        <v>16</v>
      </c>
      <c r="W2" s="40" t="s">
        <v>17</v>
      </c>
      <c r="X2" s="41" t="s">
        <v>18</v>
      </c>
      <c r="Y2" s="42" t="s">
        <v>7</v>
      </c>
      <c r="Z2" s="43" t="s">
        <v>19</v>
      </c>
    </row>
    <row r="3" spans="1:26" x14ac:dyDescent="0.25">
      <c r="A3" s="44" t="s">
        <v>20</v>
      </c>
      <c r="B3" s="44"/>
      <c r="C3" s="54"/>
      <c r="D3" s="55"/>
      <c r="E3" s="54"/>
      <c r="F3" s="55"/>
      <c r="G3" s="40"/>
      <c r="H3" s="41"/>
      <c r="I3" s="41"/>
      <c r="J3" s="55"/>
      <c r="K3" s="41"/>
      <c r="L3" s="41"/>
      <c r="M3" s="41"/>
      <c r="N3" s="41"/>
      <c r="O3" s="40"/>
      <c r="P3" s="41"/>
      <c r="Q3" s="49"/>
      <c r="R3" s="41"/>
      <c r="S3" s="40"/>
      <c r="T3" s="41"/>
      <c r="U3" s="49"/>
      <c r="V3" s="51"/>
      <c r="W3" s="40"/>
      <c r="X3" s="41"/>
      <c r="Y3" s="42"/>
      <c r="Z3" s="43"/>
    </row>
    <row r="4" spans="1:26" x14ac:dyDescent="0.25">
      <c r="A4" s="45" t="s">
        <v>21</v>
      </c>
      <c r="B4" s="45"/>
      <c r="C4" s="54"/>
      <c r="D4" s="55"/>
      <c r="E4" s="54"/>
      <c r="F4" s="55"/>
      <c r="G4" s="40"/>
      <c r="H4" s="41"/>
      <c r="I4" s="41"/>
      <c r="J4" s="55"/>
      <c r="K4" s="41"/>
      <c r="L4" s="41"/>
      <c r="M4" s="41"/>
      <c r="N4" s="41"/>
      <c r="O4" s="40"/>
      <c r="P4" s="41"/>
      <c r="Q4" s="49"/>
      <c r="R4" s="41"/>
      <c r="S4" s="40"/>
      <c r="T4" s="41"/>
      <c r="U4" s="49"/>
      <c r="V4" s="51"/>
      <c r="W4" s="40"/>
      <c r="X4" s="41"/>
      <c r="Y4" s="42"/>
      <c r="Z4" s="43"/>
    </row>
    <row r="5" spans="1:26" x14ac:dyDescent="0.25">
      <c r="A5" s="46" t="s">
        <v>22</v>
      </c>
      <c r="B5" s="46"/>
      <c r="C5" s="54"/>
      <c r="D5" s="55"/>
      <c r="E5" s="54"/>
      <c r="F5" s="55"/>
      <c r="G5" s="40"/>
      <c r="H5" s="41"/>
      <c r="I5" s="41"/>
      <c r="J5" s="55"/>
      <c r="K5" s="41"/>
      <c r="L5" s="41"/>
      <c r="M5" s="41"/>
      <c r="N5" s="41"/>
      <c r="O5" s="40"/>
      <c r="P5" s="41"/>
      <c r="Q5" s="49"/>
      <c r="R5" s="41"/>
      <c r="S5" s="40"/>
      <c r="T5" s="41"/>
      <c r="U5" s="49"/>
      <c r="V5" s="51"/>
      <c r="W5" s="40"/>
      <c r="X5" s="41"/>
      <c r="Y5" s="42"/>
      <c r="Z5" s="43"/>
    </row>
    <row r="6" spans="1:26" ht="45" x14ac:dyDescent="0.6">
      <c r="A6" s="47">
        <v>2024</v>
      </c>
      <c r="B6" s="47"/>
      <c r="C6" s="54"/>
      <c r="D6" s="55"/>
      <c r="E6" s="54"/>
      <c r="F6" s="55"/>
      <c r="G6" s="40"/>
      <c r="H6" s="41"/>
      <c r="I6" s="41"/>
      <c r="J6" s="55"/>
      <c r="K6" s="41"/>
      <c r="L6" s="41"/>
      <c r="M6" s="41"/>
      <c r="N6" s="41"/>
      <c r="O6" s="40"/>
      <c r="P6" s="41"/>
      <c r="Q6" s="49"/>
      <c r="R6" s="41"/>
      <c r="S6" s="40"/>
      <c r="T6" s="41"/>
      <c r="U6" s="49"/>
      <c r="V6" s="51"/>
      <c r="W6" s="40"/>
      <c r="X6" s="41"/>
      <c r="Y6" s="42"/>
      <c r="Z6" s="43"/>
    </row>
    <row r="7" spans="1:26" ht="26.25" x14ac:dyDescent="0.4">
      <c r="A7" s="48" t="s">
        <v>23</v>
      </c>
      <c r="B7" s="48"/>
      <c r="C7" s="54"/>
      <c r="D7" s="55"/>
      <c r="E7" s="54"/>
      <c r="F7" s="55"/>
      <c r="G7" s="40"/>
      <c r="H7" s="41"/>
      <c r="I7" s="41"/>
      <c r="J7" s="55"/>
      <c r="K7" s="41"/>
      <c r="L7" s="41"/>
      <c r="M7" s="41"/>
      <c r="N7" s="41"/>
      <c r="O7" s="40"/>
      <c r="P7" s="41"/>
      <c r="Q7" s="49"/>
      <c r="R7" s="41"/>
      <c r="S7" s="40"/>
      <c r="T7" s="41"/>
      <c r="U7" s="49"/>
      <c r="V7" s="52"/>
      <c r="W7" s="40"/>
      <c r="X7" s="41"/>
      <c r="Y7" s="42"/>
      <c r="Z7" s="43"/>
    </row>
    <row r="8" spans="1:26" x14ac:dyDescent="0.25">
      <c r="A8" s="3">
        <v>1</v>
      </c>
      <c r="B8" s="4" t="s">
        <v>24</v>
      </c>
      <c r="C8" s="5">
        <f>VLOOKUP(D8,'[1]Tabelen Masters'!C$4:D90,2,FALSE)</f>
        <v>0.85</v>
      </c>
      <c r="D8" s="6">
        <v>25</v>
      </c>
      <c r="E8" s="7">
        <f t="shared" ref="E8:E39" si="0">D8/25</f>
        <v>1</v>
      </c>
      <c r="F8" s="8">
        <f>_xlfn.XLOOKUP(B8,[2]Blad1!$C$2:$C$48,[2]Blad1!$Q$2:$Q$48)</f>
        <v>122</v>
      </c>
      <c r="G8" s="9">
        <f t="shared" ref="G8:G39" si="1">IF(F8&lt;=1,0,10)</f>
        <v>10</v>
      </c>
      <c r="H8" s="10">
        <v>28</v>
      </c>
      <c r="I8" s="11">
        <v>23</v>
      </c>
      <c r="J8" s="8">
        <f>_xlfn.XLOOKUP(B8,'[3]Groep B'!$C:$C,'[3]Groep B'!$Q:$Q)</f>
        <v>126</v>
      </c>
      <c r="K8" s="12">
        <f t="shared" ref="K8:K39" si="2">IF(J8&lt;=1,0,10)</f>
        <v>10</v>
      </c>
      <c r="L8" s="13">
        <v>28</v>
      </c>
      <c r="M8" s="11">
        <v>25</v>
      </c>
      <c r="N8" s="14">
        <f>_xlfn.XLOOKUP(B8,'[4]Groep B'!$C:$C,'[4]Groep B'!$Q:$Q,0)</f>
        <v>100</v>
      </c>
      <c r="O8" s="14">
        <f t="shared" ref="O8:O39" si="3">IF(N8&lt;=1,0,10)</f>
        <v>10</v>
      </c>
      <c r="P8" s="11"/>
      <c r="Q8" s="13"/>
      <c r="R8" s="2">
        <f>_xlfn.XLOOKUP(B8,[5]Blad1!$C$2:$C$54,[5]Blad1!$Q$2:$Q$54)</f>
        <v>88</v>
      </c>
      <c r="S8" s="15">
        <f t="shared" ref="S8:S39" si="4">IF(R8&lt;=1,0,10)</f>
        <v>10</v>
      </c>
      <c r="T8" s="16"/>
      <c r="U8" s="16"/>
      <c r="V8" s="16">
        <f>_xlfn.XLOOKUP(B8,[6]Blad1!$C$2:$C$45,[6]Blad1!$Q$2:$Q$45)</f>
        <v>114</v>
      </c>
      <c r="W8" s="17">
        <f t="shared" ref="W8:W39" si="5">IF(V8&lt;=1,0,10)</f>
        <v>10</v>
      </c>
      <c r="X8" s="18">
        <v>18</v>
      </c>
      <c r="Y8" s="19"/>
      <c r="Z8" s="20">
        <f t="shared" ref="Z8:Z39" si="6">F8+G8+H8+J8+K8+L8+N8+O8+R8+S8+V8+W8+X8</f>
        <v>674</v>
      </c>
    </row>
    <row r="9" spans="1:26" x14ac:dyDescent="0.25">
      <c r="A9" s="21">
        <v>2</v>
      </c>
      <c r="B9" s="22" t="s">
        <v>25</v>
      </c>
      <c r="C9" s="5">
        <f>VLOOKUP(D9,'[1]Tabelen Masters'!C$4:D110,2,FALSE)</f>
        <v>1.25</v>
      </c>
      <c r="D9" s="23">
        <v>33</v>
      </c>
      <c r="E9" s="7">
        <f t="shared" si="0"/>
        <v>1.32</v>
      </c>
      <c r="F9" s="8">
        <f>_xlfn.XLOOKUP(B9,[2]Blad1!$C$2:$C$48,[2]Blad1!$Q$2:$Q$48)</f>
        <v>100</v>
      </c>
      <c r="G9" s="9">
        <f t="shared" si="1"/>
        <v>10</v>
      </c>
      <c r="H9" s="19"/>
      <c r="I9" s="11">
        <v>0</v>
      </c>
      <c r="J9" s="8">
        <f>_xlfn.XLOOKUP(B9,'[3]Groep B'!$C:$C,'[3]Groep B'!$Q:$Q)</f>
        <v>117</v>
      </c>
      <c r="K9" s="12">
        <f t="shared" si="2"/>
        <v>10</v>
      </c>
      <c r="L9" s="13"/>
      <c r="M9" s="11"/>
      <c r="N9" s="14">
        <f>_xlfn.XLOOKUP(B9,'[4]Groep B'!$C:$C,'[4]Groep B'!$Q:$Q,0)</f>
        <v>134</v>
      </c>
      <c r="O9" s="14">
        <f t="shared" si="3"/>
        <v>10</v>
      </c>
      <c r="P9" s="11">
        <v>20</v>
      </c>
      <c r="Q9" s="13">
        <f>_xlfn.XLOOKUP(B9,'[4]Groep B'!$C:$C,'[4]Groep B'!$S:$S," ")</f>
        <v>30</v>
      </c>
      <c r="R9" s="2">
        <f>_xlfn.XLOOKUP(B9,[5]Blad1!$C$2:$C$54,[5]Blad1!$Q$2:$Q$54)</f>
        <v>88</v>
      </c>
      <c r="S9" s="15">
        <f t="shared" si="4"/>
        <v>10</v>
      </c>
      <c r="T9" s="16"/>
      <c r="U9" s="16"/>
      <c r="V9" s="24">
        <f>_xlfn.XLOOKUP(B9,[6]Blad1!$C$2:$C$45,[6]Blad1!$Q$2:$Q$45)</f>
        <v>121</v>
      </c>
      <c r="W9" s="17">
        <f t="shared" si="5"/>
        <v>10</v>
      </c>
      <c r="X9" s="18"/>
      <c r="Y9" s="19">
        <v>33</v>
      </c>
      <c r="Z9" s="20">
        <f t="shared" si="6"/>
        <v>610</v>
      </c>
    </row>
    <row r="10" spans="1:26" x14ac:dyDescent="0.25">
      <c r="A10" s="21">
        <v>3</v>
      </c>
      <c r="B10" s="22" t="s">
        <v>26</v>
      </c>
      <c r="C10" s="5">
        <f>VLOOKUP(D10,'[1]Tabelen Masters'!C$4:D102,2,FALSE)</f>
        <v>0.55000000000000004</v>
      </c>
      <c r="D10" s="23">
        <v>20</v>
      </c>
      <c r="E10" s="7">
        <f t="shared" si="0"/>
        <v>0.8</v>
      </c>
      <c r="F10" s="8">
        <f>_xlfn.XLOOKUP(B10,[2]Blad1!$C$2:$C$48,[2]Blad1!$Q$2:$Q$48)</f>
        <v>105</v>
      </c>
      <c r="G10" s="9">
        <f t="shared" si="1"/>
        <v>10</v>
      </c>
      <c r="H10" s="10"/>
      <c r="I10" s="11">
        <v>0</v>
      </c>
      <c r="J10" s="8">
        <f>_xlfn.XLOOKUP(B10,'[3]Groep B'!$C:$C,'[3]Groep B'!$Q:$Q)</f>
        <v>105</v>
      </c>
      <c r="K10" s="12">
        <f t="shared" si="2"/>
        <v>10</v>
      </c>
      <c r="L10" s="13">
        <v>24</v>
      </c>
      <c r="M10" s="11"/>
      <c r="N10" s="14">
        <f>_xlfn.XLOOKUP(B10,'[4]Groep B'!$C:$C,'[4]Groep B'!$Q:$Q,0)</f>
        <v>133</v>
      </c>
      <c r="O10" s="14">
        <f t="shared" si="3"/>
        <v>10</v>
      </c>
      <c r="P10" s="11">
        <v>28</v>
      </c>
      <c r="Q10" s="13">
        <f>_xlfn.XLOOKUP(B10,'[4]Groep B'!$C:$C,'[4]Groep B'!$S:$S," ")</f>
        <v>20</v>
      </c>
      <c r="R10" s="2">
        <f>_xlfn.XLOOKUP(B10,[5]Blad1!$C$2:$C$54,[5]Blad1!$Q$2:$Q$54)</f>
        <v>82</v>
      </c>
      <c r="S10" s="15">
        <f t="shared" si="4"/>
        <v>10</v>
      </c>
      <c r="T10" s="16"/>
      <c r="U10" s="16"/>
      <c r="V10" s="16">
        <f>_xlfn.XLOOKUP(B10,[6]Blad1!$C$2:$C$45,[6]Blad1!$Q$2:$Q$45)</f>
        <v>100</v>
      </c>
      <c r="W10" s="17">
        <f t="shared" si="5"/>
        <v>10</v>
      </c>
      <c r="X10" s="18"/>
      <c r="Y10" s="19"/>
      <c r="Z10" s="20">
        <f t="shared" si="6"/>
        <v>599</v>
      </c>
    </row>
    <row r="11" spans="1:26" x14ac:dyDescent="0.25">
      <c r="A11" s="21">
        <v>4</v>
      </c>
      <c r="B11" s="22" t="s">
        <v>27</v>
      </c>
      <c r="C11" s="5">
        <f>VLOOKUP(D11,'[1]Tabelen Masters'!C$4:D105,2,FALSE)</f>
        <v>0.95</v>
      </c>
      <c r="D11" s="25">
        <v>26</v>
      </c>
      <c r="E11" s="7">
        <f t="shared" si="0"/>
        <v>1.04</v>
      </c>
      <c r="F11" s="8">
        <v>104</v>
      </c>
      <c r="G11" s="9">
        <f t="shared" si="1"/>
        <v>10</v>
      </c>
      <c r="H11" s="19"/>
      <c r="I11" s="11">
        <v>0</v>
      </c>
      <c r="J11" s="8">
        <f>_xlfn.XLOOKUP(B11,'[3]Groep B'!$C:$C,'[3]Groep B'!$Q:$Q)</f>
        <v>104</v>
      </c>
      <c r="K11" s="12">
        <f t="shared" si="2"/>
        <v>10</v>
      </c>
      <c r="L11" s="26">
        <v>14</v>
      </c>
      <c r="M11" s="11">
        <v>25</v>
      </c>
      <c r="N11" s="14">
        <f>_xlfn.XLOOKUP(B11,'[4]Groep B'!$C:$C,'[4]Groep B'!$Q:$Q,0)</f>
        <v>94</v>
      </c>
      <c r="O11" s="14">
        <f t="shared" si="3"/>
        <v>10</v>
      </c>
      <c r="P11" s="11"/>
      <c r="Q11" s="13"/>
      <c r="R11" s="2">
        <f>_xlfn.XLOOKUP(B11,[5]Blad1!$C$2:$C$54,[5]Blad1!$Q$2:$Q$54)</f>
        <v>54</v>
      </c>
      <c r="S11" s="15">
        <f t="shared" si="4"/>
        <v>10</v>
      </c>
      <c r="T11" s="16"/>
      <c r="U11" s="16">
        <v>22</v>
      </c>
      <c r="V11" s="24">
        <f>_xlfn.XLOOKUP(B11,[6]Blad1!$C$2:$C$45,[6]Blad1!$Q$2:$Q$45)</f>
        <v>163</v>
      </c>
      <c r="W11" s="17">
        <f t="shared" si="5"/>
        <v>10</v>
      </c>
      <c r="X11" s="18">
        <v>12</v>
      </c>
      <c r="Y11" s="19">
        <v>26</v>
      </c>
      <c r="Z11" s="20">
        <f t="shared" si="6"/>
        <v>595</v>
      </c>
    </row>
    <row r="12" spans="1:26" x14ac:dyDescent="0.25">
      <c r="A12" s="21">
        <v>5</v>
      </c>
      <c r="B12" s="27" t="s">
        <v>28</v>
      </c>
      <c r="C12" s="5">
        <f>VLOOKUP(D12,'[1]Tabelen Masters'!C$4:D98,2,FALSE)</f>
        <v>0.95</v>
      </c>
      <c r="D12" s="23">
        <v>26</v>
      </c>
      <c r="E12" s="7">
        <f t="shared" si="0"/>
        <v>1.04</v>
      </c>
      <c r="F12" s="8">
        <f>_xlfn.XLOOKUP(B12,[2]Blad1!$C$2:$C$48,[2]Blad1!$Q$2:$Q$48)</f>
        <v>111</v>
      </c>
      <c r="G12" s="9">
        <f t="shared" si="1"/>
        <v>10</v>
      </c>
      <c r="H12" s="19"/>
      <c r="I12" s="11">
        <v>0</v>
      </c>
      <c r="J12" s="8">
        <f>_xlfn.XLOOKUP(B12,'[3]Groep B'!$C:$C,'[3]Groep B'!$Q:$Q)</f>
        <v>103</v>
      </c>
      <c r="K12" s="12">
        <f t="shared" si="2"/>
        <v>10</v>
      </c>
      <c r="L12" s="13">
        <v>30</v>
      </c>
      <c r="M12" s="11"/>
      <c r="N12" s="14">
        <f>_xlfn.XLOOKUP(B12,'[4]Groep B'!$C:$C,'[4]Groep B'!$Q:$Q,0)</f>
        <v>107</v>
      </c>
      <c r="O12" s="14">
        <f t="shared" si="3"/>
        <v>10</v>
      </c>
      <c r="P12" s="11"/>
      <c r="Q12" s="13"/>
      <c r="R12" s="2">
        <f>_xlfn.XLOOKUP(B12,[5]Blad1!$C$2:$C$54,[5]Blad1!$Q$2:$Q$54)</f>
        <v>94</v>
      </c>
      <c r="S12" s="15">
        <f t="shared" si="4"/>
        <v>10</v>
      </c>
      <c r="T12" s="16"/>
      <c r="U12" s="16"/>
      <c r="V12" s="16">
        <f>_xlfn.XLOOKUP(B12,[6]Blad1!$C$2:$C$45,[6]Blad1!$Q$2:$Q$45)</f>
        <v>100</v>
      </c>
      <c r="W12" s="17">
        <f t="shared" si="5"/>
        <v>10</v>
      </c>
      <c r="X12" s="18"/>
      <c r="Y12" s="19"/>
      <c r="Z12" s="20">
        <f t="shared" si="6"/>
        <v>595</v>
      </c>
    </row>
    <row r="13" spans="1:26" x14ac:dyDescent="0.25">
      <c r="A13" s="3">
        <v>6</v>
      </c>
      <c r="B13" s="22" t="s">
        <v>29</v>
      </c>
      <c r="C13" s="5">
        <f>VLOOKUP(D13,'[1]Tabelen Masters'!C$4:D88,2,FALSE)</f>
        <v>1.45</v>
      </c>
      <c r="D13" s="25">
        <v>38</v>
      </c>
      <c r="E13" s="7">
        <f t="shared" si="0"/>
        <v>1.52</v>
      </c>
      <c r="F13" s="8">
        <f>_xlfn.XLOOKUP(B13,[2]Blad1!$C$2:$C$48,[2]Blad1!$Q$2:$Q$48)</f>
        <v>132</v>
      </c>
      <c r="G13" s="9">
        <f t="shared" si="1"/>
        <v>10</v>
      </c>
      <c r="H13" s="10">
        <v>14</v>
      </c>
      <c r="I13" s="11">
        <v>40</v>
      </c>
      <c r="J13" s="8">
        <f>_xlfn.XLOOKUP(B13,'[3]Groep B'!$C:$C,'[3]Groep B'!$Q:$Q)</f>
        <v>92</v>
      </c>
      <c r="K13" s="12">
        <f t="shared" si="2"/>
        <v>10</v>
      </c>
      <c r="L13" s="13"/>
      <c r="M13" s="11"/>
      <c r="N13" s="14">
        <f>_xlfn.XLOOKUP(B13,'[4]Groep B'!$C:$C,'[4]Groep B'!$Q:$Q,0)</f>
        <v>107</v>
      </c>
      <c r="O13" s="14">
        <f t="shared" si="3"/>
        <v>10</v>
      </c>
      <c r="P13" s="11"/>
      <c r="Q13" s="13"/>
      <c r="R13" s="2">
        <f>_xlfn.XLOOKUP(B13,[5]Blad1!$C$2:$C$54,[5]Blad1!$Q$2:$Q$54)</f>
        <v>61</v>
      </c>
      <c r="S13" s="15">
        <f t="shared" si="4"/>
        <v>10</v>
      </c>
      <c r="T13" s="16"/>
      <c r="U13" s="16">
        <v>38</v>
      </c>
      <c r="V13" s="16">
        <f>_xlfn.XLOOKUP(B13,[6]Blad1!$C$2:$C$45,[6]Blad1!$Q$2:$Q$45)</f>
        <v>110</v>
      </c>
      <c r="W13" s="17">
        <f t="shared" si="5"/>
        <v>10</v>
      </c>
      <c r="X13" s="18">
        <v>26</v>
      </c>
      <c r="Y13" s="19"/>
      <c r="Z13" s="20">
        <f t="shared" si="6"/>
        <v>592</v>
      </c>
    </row>
    <row r="14" spans="1:26" x14ac:dyDescent="0.25">
      <c r="A14" s="21">
        <v>7</v>
      </c>
      <c r="B14" s="22" t="s">
        <v>30</v>
      </c>
      <c r="C14" s="5">
        <f>VLOOKUP(D14,'[1]Tabelen Masters'!C$4:D87,2,FALSE)</f>
        <v>1.05</v>
      </c>
      <c r="D14" s="23">
        <v>28</v>
      </c>
      <c r="E14" s="7">
        <f t="shared" si="0"/>
        <v>1.1200000000000001</v>
      </c>
      <c r="F14" s="8">
        <f>_xlfn.XLOOKUP(B14,[2]Blad1!$C$2:$C$48,[2]Blad1!$Q$2:$Q$48)</f>
        <v>137</v>
      </c>
      <c r="G14" s="9">
        <f t="shared" si="1"/>
        <v>10</v>
      </c>
      <c r="H14" s="19">
        <v>30</v>
      </c>
      <c r="I14" s="11">
        <v>30</v>
      </c>
      <c r="J14" s="8">
        <f>_xlfn.XLOOKUP(B14,'[3]Groep B'!$C:$C,'[3]Groep B'!$Q:$Q)</f>
        <v>78</v>
      </c>
      <c r="K14" s="12">
        <f t="shared" si="2"/>
        <v>10</v>
      </c>
      <c r="L14" s="13"/>
      <c r="M14" s="11">
        <v>28</v>
      </c>
      <c r="N14" s="14">
        <f>_xlfn.XLOOKUP(B14,'[4]Groep B'!$C:$C,'[4]Groep B'!$Q:$Q,0)</f>
        <v>92</v>
      </c>
      <c r="O14" s="14">
        <f t="shared" si="3"/>
        <v>10</v>
      </c>
      <c r="P14" s="11"/>
      <c r="Q14" s="13"/>
      <c r="R14" s="2">
        <f>_xlfn.XLOOKUP(B14,[5]Blad1!$C$2:$C$54,[5]Blad1!$Q$2:$Q$54)</f>
        <v>96</v>
      </c>
      <c r="S14" s="15">
        <f t="shared" si="4"/>
        <v>10</v>
      </c>
      <c r="T14" s="16"/>
      <c r="U14" s="16"/>
      <c r="V14" s="16">
        <f>_xlfn.XLOOKUP(B14,[6]Blad1!$C$2:$C$45,[6]Blad1!$Q$2:$Q$45)</f>
        <v>108</v>
      </c>
      <c r="W14" s="17">
        <f t="shared" si="5"/>
        <v>10</v>
      </c>
      <c r="X14" s="18"/>
      <c r="Y14" s="19"/>
      <c r="Z14" s="20">
        <f t="shared" si="6"/>
        <v>591</v>
      </c>
    </row>
    <row r="15" spans="1:26" x14ac:dyDescent="0.25">
      <c r="A15" s="21">
        <v>8</v>
      </c>
      <c r="B15" s="22" t="s">
        <v>31</v>
      </c>
      <c r="C15" s="5">
        <f>VLOOKUP(D15,'[1]Tabelen Masters'!C$4:D86,2,FALSE)</f>
        <v>1.35</v>
      </c>
      <c r="D15" s="23">
        <v>35</v>
      </c>
      <c r="E15" s="7">
        <f t="shared" si="0"/>
        <v>1.4</v>
      </c>
      <c r="F15" s="8">
        <f>_xlfn.XLOOKUP(B15,[2]Blad1!$C$2:$C$48,[2]Blad1!$Q$2:$Q$48)</f>
        <v>145</v>
      </c>
      <c r="G15" s="9">
        <f t="shared" si="1"/>
        <v>10</v>
      </c>
      <c r="H15" s="19">
        <v>18</v>
      </c>
      <c r="I15" s="11">
        <v>35</v>
      </c>
      <c r="J15" s="8">
        <f>_xlfn.XLOOKUP(B15,'[3]Groep B'!$C:$C,'[3]Groep B'!$Q:$Q)</f>
        <v>87</v>
      </c>
      <c r="K15" s="12">
        <f t="shared" si="2"/>
        <v>10</v>
      </c>
      <c r="L15" s="13"/>
      <c r="M15" s="11"/>
      <c r="N15" s="14">
        <f>_xlfn.XLOOKUP(B15,'[4]Groep B'!$C:$C,'[4]Groep B'!$Q:$Q,0)</f>
        <v>82</v>
      </c>
      <c r="O15" s="14">
        <f t="shared" si="3"/>
        <v>10</v>
      </c>
      <c r="P15" s="11"/>
      <c r="Q15" s="13"/>
      <c r="R15" s="2">
        <f>_xlfn.XLOOKUP(B15,[5]Blad1!$C$2:$C$54,[5]Blad1!$Q$2:$Q$54)</f>
        <v>118</v>
      </c>
      <c r="S15" s="15">
        <f t="shared" si="4"/>
        <v>10</v>
      </c>
      <c r="T15" s="28">
        <v>18</v>
      </c>
      <c r="U15" s="28"/>
      <c r="V15" s="16">
        <f>_xlfn.XLOOKUP(B15,[6]Blad1!$C$2:$C$45,[6]Blad1!$Q$2:$Q$45)</f>
        <v>80</v>
      </c>
      <c r="W15" s="17">
        <f t="shared" si="5"/>
        <v>10</v>
      </c>
      <c r="X15" s="18"/>
      <c r="Y15" s="19"/>
      <c r="Z15" s="20">
        <f t="shared" si="6"/>
        <v>580</v>
      </c>
    </row>
    <row r="16" spans="1:26" x14ac:dyDescent="0.25">
      <c r="A16" s="21">
        <v>9</v>
      </c>
      <c r="B16" s="22" t="s">
        <v>32</v>
      </c>
      <c r="C16" s="5">
        <f>VLOOKUP(D16,'[1]Tabelen Masters'!C$4:D89,2,FALSE)</f>
        <v>1.1499999999999999</v>
      </c>
      <c r="D16" s="23">
        <v>30</v>
      </c>
      <c r="E16" s="7">
        <f t="shared" si="0"/>
        <v>1.2</v>
      </c>
      <c r="F16" s="8">
        <f>_xlfn.XLOOKUP(B16,[2]Blad1!$C$2:$C$48,[2]Blad1!$Q$2:$Q$48)</f>
        <v>128</v>
      </c>
      <c r="G16" s="9">
        <f t="shared" si="1"/>
        <v>10</v>
      </c>
      <c r="H16" s="10">
        <v>20</v>
      </c>
      <c r="I16" s="11">
        <v>30</v>
      </c>
      <c r="J16" s="8">
        <f>_xlfn.XLOOKUP(B16,'[3]Groep B'!$C:$C,'[3]Groep B'!$Q:$Q)</f>
        <v>91</v>
      </c>
      <c r="K16" s="12">
        <f t="shared" si="2"/>
        <v>10</v>
      </c>
      <c r="L16" s="13"/>
      <c r="M16" s="11"/>
      <c r="N16" s="14">
        <f>_xlfn.XLOOKUP(B16,'[4]Groep B'!$C:$C,'[4]Groep B'!$Q:$Q,0)</f>
        <v>93</v>
      </c>
      <c r="O16" s="14">
        <f t="shared" si="3"/>
        <v>10</v>
      </c>
      <c r="P16" s="11"/>
      <c r="Q16" s="13"/>
      <c r="R16" s="2">
        <f>_xlfn.XLOOKUP(B16,[5]Blad1!$C$2:$C$54,[5]Blad1!$Q$2:$Q$54)</f>
        <v>121</v>
      </c>
      <c r="S16" s="15">
        <f t="shared" si="4"/>
        <v>10</v>
      </c>
      <c r="T16" s="28">
        <v>28</v>
      </c>
      <c r="U16" s="28">
        <v>33</v>
      </c>
      <c r="V16" s="29">
        <f>_xlfn.XLOOKUP(B16,[6]Blad1!$C$2:$C$45,[6]Blad1!$Q$2:$Q$45)</f>
        <v>77</v>
      </c>
      <c r="W16" s="17">
        <f t="shared" si="5"/>
        <v>10</v>
      </c>
      <c r="X16" s="18"/>
      <c r="Y16" s="19">
        <v>30</v>
      </c>
      <c r="Z16" s="20">
        <f t="shared" si="6"/>
        <v>580</v>
      </c>
    </row>
    <row r="17" spans="1:26" x14ac:dyDescent="0.25">
      <c r="A17" s="21">
        <v>10</v>
      </c>
      <c r="B17" s="22" t="s">
        <v>33</v>
      </c>
      <c r="C17" s="5">
        <f>VLOOKUP(D17,'[1]Tabelen Masters'!C$4:D92,2,FALSE)</f>
        <v>1.25</v>
      </c>
      <c r="D17" s="23">
        <v>33</v>
      </c>
      <c r="E17" s="7">
        <f t="shared" si="0"/>
        <v>1.32</v>
      </c>
      <c r="F17" s="8">
        <f>_xlfn.XLOOKUP(B17,[2]Blad1!$C$2:$C$48,[2]Blad1!$Q$2:$Q$48)</f>
        <v>121</v>
      </c>
      <c r="G17" s="9">
        <f t="shared" si="1"/>
        <v>10</v>
      </c>
      <c r="H17" s="19">
        <v>8</v>
      </c>
      <c r="I17" s="11">
        <v>33</v>
      </c>
      <c r="J17" s="8">
        <f>_xlfn.XLOOKUP(B17,'[3]Groep B'!$C:$C,'[3]Groep B'!$Q:$Q)</f>
        <v>98</v>
      </c>
      <c r="K17" s="12">
        <f t="shared" si="2"/>
        <v>10</v>
      </c>
      <c r="L17" s="13">
        <v>10</v>
      </c>
      <c r="M17" s="11"/>
      <c r="N17" s="14">
        <f>_xlfn.XLOOKUP(B17,'[4]Groep B'!$C:$C,'[4]Groep B'!$Q:$Q,0)</f>
        <v>81</v>
      </c>
      <c r="O17" s="14">
        <f t="shared" si="3"/>
        <v>10</v>
      </c>
      <c r="P17" s="11"/>
      <c r="Q17" s="13"/>
      <c r="R17" s="2">
        <f>_xlfn.XLOOKUP(B17,[5]Blad1!$C$2:$C$54,[5]Blad1!$Q$2:$Q$54)</f>
        <v>100</v>
      </c>
      <c r="S17" s="15">
        <f t="shared" si="4"/>
        <v>10</v>
      </c>
      <c r="T17" s="28">
        <v>22</v>
      </c>
      <c r="U17" s="28"/>
      <c r="V17" s="16">
        <f>_xlfn.XLOOKUP(B17,[6]Blad1!$C$2:$C$45,[6]Blad1!$Q$2:$Q$45)</f>
        <v>104</v>
      </c>
      <c r="W17" s="17">
        <f t="shared" si="5"/>
        <v>10</v>
      </c>
      <c r="X17" s="18"/>
      <c r="Y17" s="19"/>
      <c r="Z17" s="20">
        <f t="shared" si="6"/>
        <v>572</v>
      </c>
    </row>
    <row r="18" spans="1:26" x14ac:dyDescent="0.25">
      <c r="A18" s="3">
        <v>11</v>
      </c>
      <c r="B18" s="22" t="s">
        <v>34</v>
      </c>
      <c r="C18" s="5">
        <f>VLOOKUP(D18,'[1]Tabelen Masters'!C$4:D97,2,FALSE)</f>
        <v>0.85</v>
      </c>
      <c r="D18" s="30">
        <v>25</v>
      </c>
      <c r="E18" s="7">
        <f t="shared" si="0"/>
        <v>1</v>
      </c>
      <c r="F18" s="8">
        <f>_xlfn.XLOOKUP(B18,[2]Blad1!$C$2:$C$48,[2]Blad1!$Q$2:$Q$48)</f>
        <v>112</v>
      </c>
      <c r="G18" s="9">
        <f t="shared" si="1"/>
        <v>10</v>
      </c>
      <c r="H18" s="19">
        <v>24</v>
      </c>
      <c r="I18" s="11">
        <v>0</v>
      </c>
      <c r="J18" s="8">
        <f>_xlfn.XLOOKUP(B18,'[3]Groep B'!$C:$C,'[3]Groep B'!$Q:$Q)</f>
        <v>92</v>
      </c>
      <c r="K18" s="12">
        <f t="shared" si="2"/>
        <v>10</v>
      </c>
      <c r="L18" s="13"/>
      <c r="M18" s="11"/>
      <c r="N18" s="14">
        <f>_xlfn.XLOOKUP(B18,'[4]Groep B'!$C:$C,'[4]Groep B'!$Q:$Q,0)</f>
        <v>126</v>
      </c>
      <c r="O18" s="14">
        <f t="shared" si="3"/>
        <v>10</v>
      </c>
      <c r="P18" s="11">
        <v>8</v>
      </c>
      <c r="Q18" s="13">
        <f>_xlfn.XLOOKUP(B18,'[4]Groep B'!$C:$C,'[4]Groep B'!$S:$S," ")</f>
        <v>26</v>
      </c>
      <c r="R18" s="2">
        <f>_xlfn.XLOOKUP(B18,[5]Blad1!$C$2:$C$54,[5]Blad1!$Q$2:$Q$54)</f>
        <v>65</v>
      </c>
      <c r="S18" s="15">
        <f t="shared" si="4"/>
        <v>10</v>
      </c>
      <c r="T18" s="28"/>
      <c r="U18" s="28">
        <v>25</v>
      </c>
      <c r="V18" s="16">
        <f>_xlfn.XLOOKUP(B18,[6]Blad1!$C$2:$C$45,[6]Blad1!$Q$2:$Q$45)</f>
        <v>98</v>
      </c>
      <c r="W18" s="17">
        <f t="shared" si="5"/>
        <v>10</v>
      </c>
      <c r="X18" s="18"/>
      <c r="Y18" s="19"/>
      <c r="Z18" s="20">
        <f t="shared" si="6"/>
        <v>567</v>
      </c>
    </row>
    <row r="19" spans="1:26" x14ac:dyDescent="0.25">
      <c r="A19" s="21">
        <v>12</v>
      </c>
      <c r="B19" s="22" t="s">
        <v>35</v>
      </c>
      <c r="C19" s="5">
        <f>VLOOKUP(D19,'[1]Tabelen Masters'!C$4:D337,2,FALSE)</f>
        <v>0.42</v>
      </c>
      <c r="D19" s="23">
        <v>17</v>
      </c>
      <c r="E19" s="7">
        <f t="shared" si="0"/>
        <v>0.68</v>
      </c>
      <c r="F19" s="8">
        <f>_xlfn.XLOOKUP(B19,[2]Blad1!$C$2:$C$48,[2]Blad1!$Q$2:$Q$48)</f>
        <v>103</v>
      </c>
      <c r="G19" s="9">
        <f t="shared" si="1"/>
        <v>10</v>
      </c>
      <c r="H19" s="19"/>
      <c r="I19" s="11"/>
      <c r="J19" s="8">
        <f>_xlfn.XLOOKUP(B19,'[3]Groep B'!$C:$C,'[3]Groep B'!$Q:$Q)</f>
        <v>71</v>
      </c>
      <c r="K19" s="12">
        <f t="shared" si="2"/>
        <v>10</v>
      </c>
      <c r="L19" s="13"/>
      <c r="M19" s="11">
        <v>17</v>
      </c>
      <c r="N19" s="14">
        <f>_xlfn.XLOOKUP(B19,'[4]Groep B'!$C:$C,'[4]Groep B'!$Q:$Q,0)</f>
        <v>153</v>
      </c>
      <c r="O19" s="14">
        <f t="shared" si="3"/>
        <v>10</v>
      </c>
      <c r="P19" s="11">
        <v>24</v>
      </c>
      <c r="Q19" s="13">
        <f>_xlfn.XLOOKUP(B19,'[4]Groep B'!$C:$C,'[4]Groep B'!$S:$S," ")</f>
        <v>17</v>
      </c>
      <c r="R19" s="2">
        <v>102</v>
      </c>
      <c r="S19" s="15">
        <f t="shared" si="4"/>
        <v>10</v>
      </c>
      <c r="T19" s="28"/>
      <c r="U19" s="28"/>
      <c r="V19" s="16">
        <f>_xlfn.XLOOKUP(B19,[6]Blad1!$C$2:$C$45,[6]Blad1!$Q$2:$Q$45)</f>
        <v>88</v>
      </c>
      <c r="W19" s="17">
        <f t="shared" si="5"/>
        <v>10</v>
      </c>
      <c r="X19" s="18"/>
      <c r="Y19" s="19"/>
      <c r="Z19" s="20">
        <f t="shared" si="6"/>
        <v>567</v>
      </c>
    </row>
    <row r="20" spans="1:26" x14ac:dyDescent="0.25">
      <c r="A20" s="21">
        <v>13</v>
      </c>
      <c r="B20" s="27" t="s">
        <v>36</v>
      </c>
      <c r="C20" s="5">
        <f>VLOOKUP(D20,'[1]Tabelen Masters'!C$4:D120,2,FALSE)</f>
        <v>1.45</v>
      </c>
      <c r="D20" s="25">
        <v>38</v>
      </c>
      <c r="E20" s="7">
        <f t="shared" si="0"/>
        <v>1.52</v>
      </c>
      <c r="F20" s="8">
        <f>_xlfn.XLOOKUP(B20,[2]Blad1!$C$2:$C$48,[2]Blad1!$Q$2:$Q$48)</f>
        <v>87</v>
      </c>
      <c r="G20" s="9">
        <f t="shared" si="1"/>
        <v>10</v>
      </c>
      <c r="H20" s="10"/>
      <c r="I20" s="11">
        <v>0</v>
      </c>
      <c r="J20" s="8">
        <f>_xlfn.XLOOKUP(B20,'[3]Groep B'!$C:$C,'[3]Groep B'!$Q:$Q)</f>
        <v>91</v>
      </c>
      <c r="K20" s="12">
        <f t="shared" si="2"/>
        <v>10</v>
      </c>
      <c r="L20" s="11"/>
      <c r="M20" s="11"/>
      <c r="N20" s="14">
        <f>_xlfn.XLOOKUP(B20,'[4]Groep B'!$C:$C,'[4]Groep B'!$Q:$Q,0)</f>
        <v>125</v>
      </c>
      <c r="O20" s="14">
        <f t="shared" si="3"/>
        <v>10</v>
      </c>
      <c r="P20" s="11"/>
      <c r="Q20" s="13">
        <f>_xlfn.XLOOKUP(B20,'[4]Groep B'!$C:$C,'[4]Groep B'!$S:$S," ")</f>
        <v>38</v>
      </c>
      <c r="R20" s="2">
        <f>_xlfn.XLOOKUP(B20,[5]Blad1!$C$2:$C$54,[5]Blad1!$Q$2:$Q$54)</f>
        <v>67</v>
      </c>
      <c r="S20" s="15">
        <f t="shared" si="4"/>
        <v>10</v>
      </c>
      <c r="T20" s="16"/>
      <c r="U20" s="16">
        <v>35</v>
      </c>
      <c r="V20" s="24">
        <f>_xlfn.XLOOKUP(B20,[6]Blad1!$C$2:$C$45,[6]Blad1!$Q$2:$Q$45)</f>
        <v>125</v>
      </c>
      <c r="W20" s="17">
        <f t="shared" si="5"/>
        <v>10</v>
      </c>
      <c r="X20" s="18">
        <v>20</v>
      </c>
      <c r="Y20" s="19">
        <v>38</v>
      </c>
      <c r="Z20" s="20">
        <f t="shared" si="6"/>
        <v>565</v>
      </c>
    </row>
    <row r="21" spans="1:26" x14ac:dyDescent="0.25">
      <c r="A21" s="21">
        <v>14</v>
      </c>
      <c r="B21" s="22" t="s">
        <v>37</v>
      </c>
      <c r="C21" s="5">
        <f>VLOOKUP(D21,'[1]Tabelen Masters'!C$4:D116,2,FALSE)</f>
        <v>1.35</v>
      </c>
      <c r="D21" s="23">
        <v>35</v>
      </c>
      <c r="E21" s="7">
        <f t="shared" si="0"/>
        <v>1.4</v>
      </c>
      <c r="F21" s="8">
        <f>_xlfn.XLOOKUP(B21,[2]Blad1!$C$2:$C$48,[2]Blad1!$Q$2:$Q$48)</f>
        <v>89</v>
      </c>
      <c r="G21" s="9">
        <f t="shared" si="1"/>
        <v>10</v>
      </c>
      <c r="H21" s="10"/>
      <c r="I21" s="11">
        <v>0</v>
      </c>
      <c r="J21" s="8">
        <f>_xlfn.XLOOKUP(B21,'[3]Groep B'!$C:$C,'[3]Groep B'!$Q:$Q)</f>
        <v>96</v>
      </c>
      <c r="K21" s="12">
        <f t="shared" si="2"/>
        <v>10</v>
      </c>
      <c r="L21" s="13"/>
      <c r="M21" s="11"/>
      <c r="N21" s="14">
        <f>_xlfn.XLOOKUP(B21,'[4]Groep B'!$C:$C,'[4]Groep B'!$Q:$Q,0)</f>
        <v>101</v>
      </c>
      <c r="O21" s="14">
        <f t="shared" si="3"/>
        <v>10</v>
      </c>
      <c r="P21" s="11"/>
      <c r="Q21" s="13"/>
      <c r="R21" s="2">
        <f>_xlfn.XLOOKUP(B21,[5]Blad1!$C$2:$C$54,[5]Blad1!$Q$2:$Q$54)</f>
        <v>122</v>
      </c>
      <c r="S21" s="15">
        <f t="shared" si="4"/>
        <v>10</v>
      </c>
      <c r="T21" s="16">
        <v>12</v>
      </c>
      <c r="U21" s="16">
        <v>35</v>
      </c>
      <c r="V21" s="16">
        <f>_xlfn.XLOOKUP(B21,[6]Blad1!$C$2:$C$45,[6]Blad1!$Q$2:$Q$45)</f>
        <v>101</v>
      </c>
      <c r="W21" s="17">
        <f t="shared" si="5"/>
        <v>10</v>
      </c>
      <c r="X21" s="18"/>
      <c r="Y21" s="19"/>
      <c r="Z21" s="20">
        <f t="shared" si="6"/>
        <v>559</v>
      </c>
    </row>
    <row r="22" spans="1:26" x14ac:dyDescent="0.25">
      <c r="A22" s="21">
        <v>15</v>
      </c>
      <c r="B22" s="22" t="s">
        <v>38</v>
      </c>
      <c r="C22" s="5">
        <f>VLOOKUP(D22,'[1]Tabelen Masters'!C$4:D124,2,FALSE)</f>
        <v>1.25</v>
      </c>
      <c r="D22" s="30">
        <v>33</v>
      </c>
      <c r="E22" s="7">
        <f t="shared" si="0"/>
        <v>1.32</v>
      </c>
      <c r="F22" s="8">
        <f>_xlfn.XLOOKUP(B22,[2]Blad1!$C$2:$C$48,[2]Blad1!$Q$2:$Q$48)</f>
        <v>78</v>
      </c>
      <c r="G22" s="9">
        <f t="shared" si="1"/>
        <v>10</v>
      </c>
      <c r="H22" s="10"/>
      <c r="I22" s="11">
        <v>33</v>
      </c>
      <c r="J22" s="8">
        <f>_xlfn.XLOOKUP(B22,'[3]Groep B'!$C:$C,'[3]Groep B'!$Q:$Q)</f>
        <v>134</v>
      </c>
      <c r="K22" s="12">
        <f t="shared" si="2"/>
        <v>10</v>
      </c>
      <c r="L22" s="13"/>
      <c r="M22" s="11">
        <v>35</v>
      </c>
      <c r="N22" s="14">
        <f>_xlfn.XLOOKUP(B22,'[4]Groep B'!$C:$C,'[4]Groep B'!$Q:$Q,0)</f>
        <v>80</v>
      </c>
      <c r="O22" s="14">
        <f t="shared" si="3"/>
        <v>10</v>
      </c>
      <c r="P22" s="11"/>
      <c r="Q22" s="13"/>
      <c r="R22" s="2">
        <f>_xlfn.XLOOKUP(B22,[5]Blad1!$C$2:$C$54,[5]Blad1!$Q$2:$Q$54)</f>
        <v>62</v>
      </c>
      <c r="S22" s="15">
        <f t="shared" si="4"/>
        <v>10</v>
      </c>
      <c r="T22" s="28"/>
      <c r="U22" s="28">
        <v>33</v>
      </c>
      <c r="V22" s="16">
        <f>_xlfn.XLOOKUP(B22,[6]Blad1!$C$2:$C$45,[6]Blad1!$Q$2:$Q$45)</f>
        <v>119</v>
      </c>
      <c r="W22" s="17">
        <f t="shared" si="5"/>
        <v>10</v>
      </c>
      <c r="X22" s="18">
        <v>16</v>
      </c>
      <c r="Y22" s="19"/>
      <c r="Z22" s="20">
        <f t="shared" si="6"/>
        <v>539</v>
      </c>
    </row>
    <row r="23" spans="1:26" x14ac:dyDescent="0.25">
      <c r="A23" s="3">
        <v>16</v>
      </c>
      <c r="B23" s="22" t="s">
        <v>39</v>
      </c>
      <c r="C23" s="5">
        <f>VLOOKUP(D23,'[1]Tabelen Masters'!C$4:D93,2,FALSE)</f>
        <v>0.75</v>
      </c>
      <c r="D23" s="30">
        <v>23</v>
      </c>
      <c r="E23" s="7">
        <f t="shared" si="0"/>
        <v>0.92</v>
      </c>
      <c r="F23" s="8">
        <f>_xlfn.XLOOKUP(B23,[2]Blad1!$C$2:$C$48,[2]Blad1!$Q$2:$Q$48)</f>
        <v>121</v>
      </c>
      <c r="G23" s="9">
        <f t="shared" si="1"/>
        <v>10</v>
      </c>
      <c r="H23" s="10">
        <v>16</v>
      </c>
      <c r="I23" s="11">
        <v>25</v>
      </c>
      <c r="J23" s="8">
        <f>_xlfn.XLOOKUP(B23,'[3]Groep B'!$C:$C,'[3]Groep B'!$Q:$Q)</f>
        <v>64</v>
      </c>
      <c r="K23" s="12">
        <f t="shared" si="2"/>
        <v>10</v>
      </c>
      <c r="L23" s="13"/>
      <c r="M23" s="11">
        <v>23</v>
      </c>
      <c r="N23" s="14">
        <f>_xlfn.XLOOKUP(B23,'[4]Groep B'!$C:$C,'[4]Groep B'!$Q:$Q,0)</f>
        <v>126</v>
      </c>
      <c r="O23" s="14">
        <f t="shared" si="3"/>
        <v>10</v>
      </c>
      <c r="P23" s="11"/>
      <c r="Q23" s="13">
        <f>_xlfn.XLOOKUP(B23,'[4]Groep B'!$C:$C,'[4]Groep B'!$S:$S," ")</f>
        <v>25</v>
      </c>
      <c r="R23" s="2">
        <f>_xlfn.XLOOKUP(B23,[5]Blad1!$C$2:$C$54,[5]Blad1!$Q$2:$Q$54)</f>
        <v>66</v>
      </c>
      <c r="S23" s="15">
        <f t="shared" si="4"/>
        <v>10</v>
      </c>
      <c r="T23" s="28"/>
      <c r="U23" s="28">
        <v>23</v>
      </c>
      <c r="V23" s="16">
        <f>_xlfn.XLOOKUP(B23,[6]Blad1!$C$2:$C$45,[6]Blad1!$Q$2:$Q$45)</f>
        <v>91</v>
      </c>
      <c r="W23" s="17">
        <f t="shared" si="5"/>
        <v>10</v>
      </c>
      <c r="X23" s="18"/>
      <c r="Y23" s="19"/>
      <c r="Z23" s="20">
        <f t="shared" si="6"/>
        <v>534</v>
      </c>
    </row>
    <row r="24" spans="1:26" x14ac:dyDescent="0.25">
      <c r="A24" s="21">
        <v>17</v>
      </c>
      <c r="B24" s="22" t="s">
        <v>40</v>
      </c>
      <c r="C24" s="5">
        <f>VLOOKUP(D24,'[1]Tabelen Masters'!C$4:D104,2,FALSE)</f>
        <v>0.95</v>
      </c>
      <c r="D24" s="30">
        <v>26</v>
      </c>
      <c r="E24" s="7">
        <f t="shared" si="0"/>
        <v>1.04</v>
      </c>
      <c r="F24" s="8">
        <f>_xlfn.XLOOKUP(B24,[2]Blad1!$C$2:$C$48,[2]Blad1!$Q$2:$Q$48)</f>
        <v>104</v>
      </c>
      <c r="G24" s="9">
        <f t="shared" si="1"/>
        <v>10</v>
      </c>
      <c r="H24" s="19"/>
      <c r="I24" s="11">
        <v>0</v>
      </c>
      <c r="J24" s="8">
        <f>_xlfn.XLOOKUP(B24,'[3]Groep B'!$C:$C,'[3]Groep B'!$Q:$Q)</f>
        <v>69</v>
      </c>
      <c r="K24" s="12">
        <f t="shared" si="2"/>
        <v>10</v>
      </c>
      <c r="L24" s="13"/>
      <c r="M24" s="11">
        <v>28</v>
      </c>
      <c r="N24" s="14">
        <f>_xlfn.XLOOKUP(B24,'[4]Groep B'!$C:$C,'[4]Groep B'!$Q:$Q,0)</f>
        <v>76</v>
      </c>
      <c r="O24" s="14">
        <f t="shared" si="3"/>
        <v>10</v>
      </c>
      <c r="P24" s="11"/>
      <c r="Q24" s="13">
        <f>_xlfn.XLOOKUP(B24,'[4]Groep B'!$C:$C,'[4]Groep B'!$S:$S," ")</f>
        <v>28</v>
      </c>
      <c r="R24" s="2">
        <f>_xlfn.XLOOKUP(B24,[5]Blad1!$C$2:$C$54,[5]Blad1!$Q$2:$Q$54)</f>
        <v>69</v>
      </c>
      <c r="S24" s="15">
        <f t="shared" si="4"/>
        <v>10</v>
      </c>
      <c r="T24" s="28"/>
      <c r="U24" s="28">
        <v>25</v>
      </c>
      <c r="V24" s="24">
        <f>_xlfn.XLOOKUP(B24,[6]Blad1!$C$2:$C$45,[6]Blad1!$Q$2:$Q$45)</f>
        <v>132</v>
      </c>
      <c r="W24" s="17">
        <f t="shared" si="5"/>
        <v>10</v>
      </c>
      <c r="X24" s="18">
        <v>30</v>
      </c>
      <c r="Y24" s="19">
        <v>26</v>
      </c>
      <c r="Z24" s="20">
        <f t="shared" si="6"/>
        <v>530</v>
      </c>
    </row>
    <row r="25" spans="1:26" x14ac:dyDescent="0.25">
      <c r="A25" s="21">
        <v>18</v>
      </c>
      <c r="B25" s="22" t="s">
        <v>41</v>
      </c>
      <c r="C25" s="5">
        <f>VLOOKUP(D25,'[1]Tabelen Masters'!C$4:D115,2,FALSE)</f>
        <v>1.45</v>
      </c>
      <c r="D25" s="23">
        <v>38</v>
      </c>
      <c r="E25" s="7">
        <f t="shared" si="0"/>
        <v>1.52</v>
      </c>
      <c r="F25" s="8">
        <f>_xlfn.XLOOKUP(B25,[2]Blad1!$C$2:$C$48,[2]Blad1!$Q$2:$Q$48)</f>
        <v>94</v>
      </c>
      <c r="G25" s="9">
        <f t="shared" si="1"/>
        <v>10</v>
      </c>
      <c r="H25" s="10"/>
      <c r="I25" s="11">
        <v>0</v>
      </c>
      <c r="J25" s="8">
        <f>_xlfn.XLOOKUP(B25,'[3]Groep B'!$C:$C,'[3]Groep B'!$Q:$Q)</f>
        <v>121</v>
      </c>
      <c r="K25" s="12">
        <f t="shared" si="2"/>
        <v>10</v>
      </c>
      <c r="L25" s="13"/>
      <c r="M25" s="11">
        <v>40</v>
      </c>
      <c r="N25" s="14">
        <f>_xlfn.XLOOKUP(B25,'[4]Groep B'!$C:$C,'[4]Groep B'!$Q:$Q,0)</f>
        <v>95</v>
      </c>
      <c r="O25" s="14">
        <f t="shared" si="3"/>
        <v>10</v>
      </c>
      <c r="P25" s="11"/>
      <c r="Q25" s="13"/>
      <c r="R25" s="2">
        <f>_xlfn.XLOOKUP(B25,[5]Blad1!$C$2:$C$54,[5]Blad1!$Q$2:$Q$54)</f>
        <v>101</v>
      </c>
      <c r="S25" s="15">
        <f t="shared" si="4"/>
        <v>10</v>
      </c>
      <c r="T25" s="16"/>
      <c r="U25" s="16"/>
      <c r="V25" s="29">
        <f>_xlfn.XLOOKUP(B25,[6]Blad1!$C$2:$C$45,[6]Blad1!$Q$2:$Q$45)</f>
        <v>67</v>
      </c>
      <c r="W25" s="17">
        <f t="shared" si="5"/>
        <v>10</v>
      </c>
      <c r="X25" s="18"/>
      <c r="Y25" s="19">
        <v>38</v>
      </c>
      <c r="Z25" s="20">
        <f t="shared" si="6"/>
        <v>528</v>
      </c>
    </row>
    <row r="26" spans="1:26" x14ac:dyDescent="0.25">
      <c r="A26" s="21">
        <v>19</v>
      </c>
      <c r="B26" s="22" t="s">
        <v>42</v>
      </c>
      <c r="C26" s="5">
        <f>VLOOKUP(D26,'[1]Tabelen Masters'!C$4:D95,2,FALSE)</f>
        <v>0.95</v>
      </c>
      <c r="D26" s="23">
        <v>26</v>
      </c>
      <c r="E26" s="7">
        <f t="shared" si="0"/>
        <v>1.04</v>
      </c>
      <c r="F26" s="8">
        <f>_xlfn.XLOOKUP(B26,[2]Blad1!$C$2:$C$48,[2]Blad1!$Q$2:$Q$48)</f>
        <v>120</v>
      </c>
      <c r="G26" s="9">
        <f t="shared" si="1"/>
        <v>10</v>
      </c>
      <c r="H26" s="19">
        <v>10</v>
      </c>
      <c r="I26" s="11">
        <v>23</v>
      </c>
      <c r="J26" s="8">
        <f>_xlfn.XLOOKUP(B26,'[3]Groep B'!$C:$C,'[3]Groep B'!$Q:$Q)</f>
        <v>89</v>
      </c>
      <c r="K26" s="12">
        <f t="shared" si="2"/>
        <v>10</v>
      </c>
      <c r="L26" s="13"/>
      <c r="M26" s="11"/>
      <c r="N26" s="14">
        <f>_xlfn.XLOOKUP(B26,'[4]Groep B'!$C:$C,'[4]Groep B'!$Q:$Q,0)</f>
        <v>0</v>
      </c>
      <c r="O26" s="14">
        <f t="shared" si="3"/>
        <v>0</v>
      </c>
      <c r="P26" s="11"/>
      <c r="Q26" s="13"/>
      <c r="R26" s="2">
        <f>_xlfn.XLOOKUP(B26,[5]Blad1!$C$2:$C$54,[5]Blad1!$Q$2:$Q$54)</f>
        <v>126</v>
      </c>
      <c r="S26" s="15">
        <f t="shared" si="4"/>
        <v>10</v>
      </c>
      <c r="T26" s="28"/>
      <c r="U26" s="28">
        <v>25</v>
      </c>
      <c r="V26" s="24">
        <f>_xlfn.XLOOKUP(B26,[6]Blad1!$C$2:$C$45,[6]Blad1!$Q$2:$Q$45)</f>
        <v>120</v>
      </c>
      <c r="W26" s="17">
        <f t="shared" si="5"/>
        <v>10</v>
      </c>
      <c r="X26" s="18">
        <v>22</v>
      </c>
      <c r="Y26" s="19">
        <v>26</v>
      </c>
      <c r="Z26" s="20">
        <f t="shared" si="6"/>
        <v>527</v>
      </c>
    </row>
    <row r="27" spans="1:26" x14ac:dyDescent="0.25">
      <c r="A27" s="21">
        <v>20</v>
      </c>
      <c r="B27" s="22" t="s">
        <v>43</v>
      </c>
      <c r="C27" s="5">
        <f>VLOOKUP(D27,'[1]Tabelen Masters'!C$4:D107,2,FALSE)</f>
        <v>1.05</v>
      </c>
      <c r="D27" s="30">
        <v>28</v>
      </c>
      <c r="E27" s="7">
        <f t="shared" si="0"/>
        <v>1.1200000000000001</v>
      </c>
      <c r="F27" s="8">
        <f>_xlfn.XLOOKUP(B27,[2]Blad1!$C$2:$C$48,[2]Blad1!$Q$2:$Q$48)</f>
        <v>103</v>
      </c>
      <c r="G27" s="9">
        <f t="shared" si="1"/>
        <v>10</v>
      </c>
      <c r="H27" s="19"/>
      <c r="I27" s="11">
        <v>0</v>
      </c>
      <c r="J27" s="8">
        <f>_xlfn.XLOOKUP(B27,'[3]Groep B'!$C:$C,'[3]Groep B'!$Q:$Q)</f>
        <v>110</v>
      </c>
      <c r="K27" s="12">
        <f t="shared" si="2"/>
        <v>10</v>
      </c>
      <c r="L27" s="13">
        <v>16</v>
      </c>
      <c r="M27" s="11"/>
      <c r="N27" s="14">
        <f>_xlfn.XLOOKUP(B27,'[4]Groep B'!$C:$C,'[4]Groep B'!$Q:$Q,0)</f>
        <v>90</v>
      </c>
      <c r="O27" s="14">
        <f t="shared" si="3"/>
        <v>10</v>
      </c>
      <c r="P27" s="11"/>
      <c r="Q27" s="13"/>
      <c r="R27" s="2">
        <f>_xlfn.XLOOKUP(B27,[5]Blad1!$C$2:$C$54,[5]Blad1!$Q$2:$Q$54)</f>
        <v>71</v>
      </c>
      <c r="S27" s="15">
        <f t="shared" si="4"/>
        <v>10</v>
      </c>
      <c r="T27" s="28"/>
      <c r="U27" s="28">
        <v>28</v>
      </c>
      <c r="V27" s="16">
        <f>_xlfn.XLOOKUP(B27,[6]Blad1!$C$2:$C$45,[6]Blad1!$Q$2:$Q$45)</f>
        <v>82</v>
      </c>
      <c r="W27" s="17">
        <f t="shared" si="5"/>
        <v>10</v>
      </c>
      <c r="X27" s="18"/>
      <c r="Y27" s="19"/>
      <c r="Z27" s="20">
        <f t="shared" si="6"/>
        <v>522</v>
      </c>
    </row>
    <row r="28" spans="1:26" x14ac:dyDescent="0.25">
      <c r="A28" s="3">
        <v>21</v>
      </c>
      <c r="B28" s="22" t="s">
        <v>44</v>
      </c>
      <c r="C28" s="5">
        <f>VLOOKUP(D28,'[1]Tabelen Masters'!C$4:D111,2,FALSE)</f>
        <v>1.1499999999999999</v>
      </c>
      <c r="D28" s="30">
        <v>30</v>
      </c>
      <c r="E28" s="7">
        <f t="shared" si="0"/>
        <v>1.2</v>
      </c>
      <c r="F28" s="8">
        <f>_xlfn.XLOOKUP(B28,[2]Blad1!$C$2:$C$48,[2]Blad1!$Q$2:$Q$48)</f>
        <v>100</v>
      </c>
      <c r="G28" s="9">
        <f t="shared" si="1"/>
        <v>10</v>
      </c>
      <c r="H28" s="10"/>
      <c r="I28" s="11">
        <v>0</v>
      </c>
      <c r="J28" s="8">
        <f>_xlfn.XLOOKUP(B28,'[3]Groep B'!$C:$C,'[3]Groep B'!$Q:$Q)</f>
        <v>87</v>
      </c>
      <c r="K28" s="12">
        <f t="shared" si="2"/>
        <v>10</v>
      </c>
      <c r="L28" s="13"/>
      <c r="M28" s="11"/>
      <c r="N28" s="14">
        <f>_xlfn.XLOOKUP(B28,'[4]Groep B'!$C:$C,'[4]Groep B'!$Q:$Q,0)</f>
        <v>103</v>
      </c>
      <c r="O28" s="14">
        <f t="shared" si="3"/>
        <v>10</v>
      </c>
      <c r="P28" s="11"/>
      <c r="Q28" s="13"/>
      <c r="R28" s="2">
        <f>_xlfn.XLOOKUP(B28,[5]Blad1!$C$2:$C$54,[5]Blad1!$Q$2:$Q$54)</f>
        <v>77</v>
      </c>
      <c r="S28" s="15">
        <f t="shared" si="4"/>
        <v>10</v>
      </c>
      <c r="T28" s="28"/>
      <c r="U28" s="28">
        <v>30</v>
      </c>
      <c r="V28" s="16">
        <f>_xlfn.XLOOKUP(B28,[6]Blad1!$C$2:$C$45,[6]Blad1!$Q$2:$Q$45)</f>
        <v>101</v>
      </c>
      <c r="W28" s="17">
        <f t="shared" si="5"/>
        <v>10</v>
      </c>
      <c r="X28" s="18"/>
      <c r="Y28" s="19"/>
      <c r="Z28" s="20">
        <f t="shared" si="6"/>
        <v>518</v>
      </c>
    </row>
    <row r="29" spans="1:26" x14ac:dyDescent="0.25">
      <c r="A29" s="21">
        <v>22</v>
      </c>
      <c r="B29" s="22" t="s">
        <v>45</v>
      </c>
      <c r="C29" s="5">
        <f>VLOOKUP(D29,'[1]Tabelen Masters'!C$4:D103,2,FALSE)</f>
        <v>0.85</v>
      </c>
      <c r="D29" s="30">
        <v>25</v>
      </c>
      <c r="E29" s="7">
        <f t="shared" si="0"/>
        <v>1</v>
      </c>
      <c r="F29" s="8">
        <f>_xlfn.XLOOKUP(B29,[2]Blad1!$C$2:$C$48,[2]Blad1!$Q$2:$Q$48)</f>
        <v>105</v>
      </c>
      <c r="G29" s="9">
        <f t="shared" si="1"/>
        <v>10</v>
      </c>
      <c r="H29" s="19"/>
      <c r="I29" s="11">
        <v>0</v>
      </c>
      <c r="J29" s="8">
        <f>_xlfn.XLOOKUP(B29,'[3]Groep B'!$C:$C,'[3]Groep B'!$Q:$Q)</f>
        <v>80</v>
      </c>
      <c r="K29" s="12">
        <f t="shared" si="2"/>
        <v>10</v>
      </c>
      <c r="L29" s="13"/>
      <c r="M29" s="11"/>
      <c r="N29" s="14">
        <f>_xlfn.XLOOKUP(B29,'[4]Groep B'!$C:$C,'[4]Groep B'!$Q:$Q,0)</f>
        <v>101</v>
      </c>
      <c r="O29" s="14">
        <f t="shared" si="3"/>
        <v>10</v>
      </c>
      <c r="P29" s="11"/>
      <c r="Q29" s="13"/>
      <c r="R29" s="2">
        <f>_xlfn.XLOOKUP(B29,[5]Blad1!$C$2:$C$54,[5]Blad1!$Q$2:$Q$54)</f>
        <v>73</v>
      </c>
      <c r="S29" s="15">
        <f t="shared" si="4"/>
        <v>10</v>
      </c>
      <c r="T29" s="28"/>
      <c r="U29" s="28">
        <v>25</v>
      </c>
      <c r="V29" s="16">
        <f>_xlfn.XLOOKUP(B29,[6]Blad1!$C$2:$C$45,[6]Blad1!$Q$2:$Q$45)</f>
        <v>104</v>
      </c>
      <c r="W29" s="17">
        <f t="shared" si="5"/>
        <v>10</v>
      </c>
      <c r="X29" s="18"/>
      <c r="Y29" s="19"/>
      <c r="Z29" s="20">
        <f t="shared" si="6"/>
        <v>513</v>
      </c>
    </row>
    <row r="30" spans="1:26" x14ac:dyDescent="0.25">
      <c r="A30" s="21">
        <v>23</v>
      </c>
      <c r="B30" s="22" t="s">
        <v>46</v>
      </c>
      <c r="C30" s="5">
        <f>VLOOKUP(D30,'[1]Tabelen Masters'!C$4:D127,2,FALSE)</f>
        <v>1.05</v>
      </c>
      <c r="D30" s="23">
        <v>28</v>
      </c>
      <c r="E30" s="7">
        <f t="shared" si="0"/>
        <v>1.1200000000000001</v>
      </c>
      <c r="F30" s="8">
        <f>_xlfn.XLOOKUP(B30,[2]Blad1!$C$2:$C$48,[2]Blad1!$Q$2:$Q$48)</f>
        <v>73</v>
      </c>
      <c r="G30" s="9">
        <f t="shared" si="1"/>
        <v>10</v>
      </c>
      <c r="H30" s="10"/>
      <c r="I30" s="11">
        <v>25</v>
      </c>
      <c r="J30" s="8">
        <f>_xlfn.XLOOKUP(B30,'[3]Groep B'!$C:$C,'[3]Groep B'!$Q:$Q)</f>
        <v>0</v>
      </c>
      <c r="K30" s="12">
        <f t="shared" si="2"/>
        <v>0</v>
      </c>
      <c r="L30" s="13"/>
      <c r="M30" s="11"/>
      <c r="N30" s="14">
        <f>_xlfn.XLOOKUP(B30,'[4]Groep B'!$C:$C,'[4]Groep B'!$Q:$Q,0)</f>
        <v>154</v>
      </c>
      <c r="O30" s="14">
        <f t="shared" si="3"/>
        <v>10</v>
      </c>
      <c r="P30" s="11">
        <v>18</v>
      </c>
      <c r="Q30" s="13">
        <f>_xlfn.XLOOKUP(B30,'[4]Groep B'!$C:$C,'[4]Groep B'!$S:$S," ")</f>
        <v>28</v>
      </c>
      <c r="R30" s="2">
        <f>_xlfn.XLOOKUP(B30,[5]Blad1!$C$2:$C$54,[5]Blad1!$Q$2:$Q$54)</f>
        <v>108</v>
      </c>
      <c r="S30" s="15">
        <f t="shared" si="4"/>
        <v>10</v>
      </c>
      <c r="T30" s="16">
        <v>24</v>
      </c>
      <c r="U30" s="16"/>
      <c r="V30" s="16">
        <f>_xlfn.XLOOKUP(B30,[6]Blad1!$C$2:$C$45,[6]Blad1!$Q$2:$Q$45)</f>
        <v>110</v>
      </c>
      <c r="W30" s="17">
        <f t="shared" si="5"/>
        <v>10</v>
      </c>
      <c r="X30" s="18">
        <v>24</v>
      </c>
      <c r="Y30" s="19"/>
      <c r="Z30" s="20">
        <f t="shared" si="6"/>
        <v>509</v>
      </c>
    </row>
    <row r="31" spans="1:26" x14ac:dyDescent="0.25">
      <c r="A31" s="21">
        <v>24</v>
      </c>
      <c r="B31" s="22" t="s">
        <v>47</v>
      </c>
      <c r="C31" s="5">
        <f>VLOOKUP(D31,'[1]Tabelen Masters'!C$4:D118,2,FALSE)</f>
        <v>0.65</v>
      </c>
      <c r="D31" s="23">
        <v>22</v>
      </c>
      <c r="E31" s="7">
        <f t="shared" si="0"/>
        <v>0.88</v>
      </c>
      <c r="F31" s="8">
        <f>_xlfn.XLOOKUP(B31,[2]Blad1!$C$2:$C$48,[2]Blad1!$Q$2:$Q$48)</f>
        <v>88</v>
      </c>
      <c r="G31" s="9">
        <f t="shared" si="1"/>
        <v>10</v>
      </c>
      <c r="H31" s="10"/>
      <c r="I31" s="11">
        <v>0</v>
      </c>
      <c r="J31" s="8">
        <f>_xlfn.XLOOKUP(B31,'[3]Groep B'!$C:$C,'[3]Groep B'!$Q:$Q)</f>
        <v>56</v>
      </c>
      <c r="K31" s="12">
        <f t="shared" si="2"/>
        <v>10</v>
      </c>
      <c r="L31" s="13"/>
      <c r="M31" s="11">
        <v>18</v>
      </c>
      <c r="N31" s="14">
        <f>_xlfn.XLOOKUP(B31,'[4]Groep B'!$C:$C,'[4]Groep B'!$Q:$Q,0)</f>
        <v>66</v>
      </c>
      <c r="O31" s="14">
        <f t="shared" si="3"/>
        <v>10</v>
      </c>
      <c r="P31" s="11"/>
      <c r="Q31" s="13">
        <f>_xlfn.XLOOKUP(B31,'[4]Groep B'!$C:$C,'[4]Groep B'!$S:$S," ")</f>
        <v>17</v>
      </c>
      <c r="R31" s="2">
        <f>_xlfn.XLOOKUP(B31,[5]Blad1!$C$2:$C$54,[5]Blad1!$Q$2:$Q$54)</f>
        <v>155</v>
      </c>
      <c r="S31" s="15">
        <f t="shared" si="4"/>
        <v>10</v>
      </c>
      <c r="T31" s="28">
        <v>26</v>
      </c>
      <c r="U31" s="28">
        <v>22</v>
      </c>
      <c r="V31" s="16">
        <f>_xlfn.XLOOKUP(B31,[6]Blad1!$C$2:$C$45,[6]Blad1!$Q$2:$Q$45)</f>
        <v>86</v>
      </c>
      <c r="W31" s="17">
        <f t="shared" si="5"/>
        <v>10</v>
      </c>
      <c r="X31" s="18"/>
      <c r="Y31" s="19"/>
      <c r="Z31" s="20">
        <f t="shared" si="6"/>
        <v>501</v>
      </c>
    </row>
    <row r="32" spans="1:26" x14ac:dyDescent="0.25">
      <c r="A32" s="21">
        <v>25</v>
      </c>
      <c r="B32" s="22" t="s">
        <v>48</v>
      </c>
      <c r="C32" s="5">
        <f>VLOOKUP(D32,'[1]Tabelen Masters'!C$4:D129,2,FALSE)</f>
        <v>1.1499999999999999</v>
      </c>
      <c r="D32" s="23">
        <v>30</v>
      </c>
      <c r="E32" s="7">
        <f t="shared" si="0"/>
        <v>1.2</v>
      </c>
      <c r="F32" s="8">
        <f>_xlfn.XLOOKUP(B32,[2]Blad1!$C$2:$C$48,[2]Blad1!$Q$2:$Q$48)</f>
        <v>65</v>
      </c>
      <c r="G32" s="9">
        <f t="shared" si="1"/>
        <v>10</v>
      </c>
      <c r="H32" s="10"/>
      <c r="I32" s="11">
        <v>30</v>
      </c>
      <c r="J32" s="8">
        <f>_xlfn.XLOOKUP(B32,'[3]Groep B'!$C:$C,'[3]Groep B'!$Q:$Q)</f>
        <v>96</v>
      </c>
      <c r="K32" s="12">
        <f t="shared" si="2"/>
        <v>10</v>
      </c>
      <c r="L32" s="13"/>
      <c r="M32" s="11"/>
      <c r="N32" s="14">
        <f>_xlfn.XLOOKUP(B32,'[4]Groep B'!$C:$C,'[4]Groep B'!$Q:$Q,0)</f>
        <v>131</v>
      </c>
      <c r="O32" s="14">
        <f t="shared" si="3"/>
        <v>10</v>
      </c>
      <c r="P32" s="11">
        <v>30</v>
      </c>
      <c r="Q32" s="13">
        <f>_xlfn.XLOOKUP(B32,'[4]Groep B'!$C:$C,'[4]Groep B'!$S:$S," ")</f>
        <v>33</v>
      </c>
      <c r="R32" s="2">
        <f>_xlfn.XLOOKUP(B32,[5]Blad1!$C$2:$C$54,[5]Blad1!$Q$2:$Q$54)</f>
        <v>81</v>
      </c>
      <c r="S32" s="15">
        <f t="shared" si="4"/>
        <v>10</v>
      </c>
      <c r="T32" s="16"/>
      <c r="U32" s="16"/>
      <c r="V32" s="29">
        <f>_xlfn.XLOOKUP(B32,[6]Blad1!$C$2:$C$45,[6]Blad1!$Q$2:$Q$45)</f>
        <v>75</v>
      </c>
      <c r="W32" s="17">
        <f t="shared" si="5"/>
        <v>10</v>
      </c>
      <c r="X32" s="18"/>
      <c r="Y32" s="19">
        <v>30</v>
      </c>
      <c r="Z32" s="20">
        <f t="shared" si="6"/>
        <v>498</v>
      </c>
    </row>
    <row r="33" spans="1:26" x14ac:dyDescent="0.25">
      <c r="A33" s="3">
        <v>26</v>
      </c>
      <c r="B33" s="31" t="s">
        <v>49</v>
      </c>
      <c r="C33" s="5">
        <f>VLOOKUP(D33,'[1]Tabelen Masters'!C$4:D125,2,FALSE)</f>
        <v>0.85</v>
      </c>
      <c r="D33" s="25">
        <v>25</v>
      </c>
      <c r="E33" s="7">
        <f t="shared" si="0"/>
        <v>1</v>
      </c>
      <c r="F33" s="8">
        <f>_xlfn.XLOOKUP(B33,[2]Blad1!$C$2:$C$48,[2]Blad1!$Q$2:$Q$48)</f>
        <v>75</v>
      </c>
      <c r="G33" s="9">
        <f t="shared" si="1"/>
        <v>10</v>
      </c>
      <c r="H33" s="10"/>
      <c r="I33" s="11">
        <v>25</v>
      </c>
      <c r="J33" s="8">
        <f>_xlfn.XLOOKUP(B33,'[3]Groep B'!$C:$C,'[3]Groep B'!$Q:$Q)</f>
        <v>80</v>
      </c>
      <c r="K33" s="12">
        <f t="shared" si="2"/>
        <v>10</v>
      </c>
      <c r="L33" s="13"/>
      <c r="M33" s="11"/>
      <c r="N33" s="14">
        <f>_xlfn.XLOOKUP(B33,'[4]Groep B'!$C:$C,'[4]Groep B'!$Q:$Q,0)</f>
        <v>160</v>
      </c>
      <c r="O33" s="14">
        <f t="shared" si="3"/>
        <v>10</v>
      </c>
      <c r="P33" s="11">
        <v>10</v>
      </c>
      <c r="Q33" s="13">
        <f>_xlfn.XLOOKUP(B33,'[4]Groep B'!$C:$C,'[4]Groep B'!$S:$S," ")</f>
        <v>30</v>
      </c>
      <c r="R33" s="2">
        <f>_xlfn.XLOOKUP(B33,[5]Blad1!$C$2:$C$54,[5]Blad1!$Q$2:$Q$54)</f>
        <v>73</v>
      </c>
      <c r="S33" s="15">
        <f t="shared" si="4"/>
        <v>10</v>
      </c>
      <c r="T33" s="16"/>
      <c r="U33" s="16">
        <v>28</v>
      </c>
      <c r="V33" s="29">
        <f>_xlfn.XLOOKUP(B33,[6]Blad1!$C$2:$C$45,[6]Blad1!$Q$2:$Q$45)</f>
        <v>57</v>
      </c>
      <c r="W33" s="17">
        <f t="shared" si="5"/>
        <v>10</v>
      </c>
      <c r="X33" s="18"/>
      <c r="Y33" s="19">
        <v>25</v>
      </c>
      <c r="Z33" s="20">
        <f t="shared" si="6"/>
        <v>495</v>
      </c>
    </row>
    <row r="34" spans="1:26" x14ac:dyDescent="0.25">
      <c r="A34" s="21">
        <v>27</v>
      </c>
      <c r="B34" s="22" t="s">
        <v>50</v>
      </c>
      <c r="C34" s="5">
        <f>VLOOKUP(D34,'[1]Tabelen Masters'!C$4:D94,2,FALSE)</f>
        <v>0.75</v>
      </c>
      <c r="D34" s="23">
        <v>23</v>
      </c>
      <c r="E34" s="7">
        <f t="shared" si="0"/>
        <v>0.92</v>
      </c>
      <c r="F34" s="8">
        <f>_xlfn.XLOOKUP(B34,[2]Blad1!$C$2:$C$48,[2]Blad1!$Q$2:$Q$48)</f>
        <v>120</v>
      </c>
      <c r="G34" s="9">
        <f t="shared" si="1"/>
        <v>10</v>
      </c>
      <c r="H34" s="32">
        <v>26</v>
      </c>
      <c r="I34" s="11">
        <v>23</v>
      </c>
      <c r="J34" s="8">
        <f>_xlfn.XLOOKUP(B34,'[3]Groep B'!$C:$C,'[3]Groep B'!$Q:$Q)</f>
        <v>89</v>
      </c>
      <c r="K34" s="12">
        <f t="shared" si="2"/>
        <v>10</v>
      </c>
      <c r="L34" s="13"/>
      <c r="M34" s="11"/>
      <c r="N34" s="14">
        <f>_xlfn.XLOOKUP(B34,'[4]Groep B'!$C:$C,'[4]Groep B'!$Q:$Q,0)</f>
        <v>86</v>
      </c>
      <c r="O34" s="14">
        <f t="shared" si="3"/>
        <v>10</v>
      </c>
      <c r="P34" s="11"/>
      <c r="Q34" s="13"/>
      <c r="R34" s="2"/>
      <c r="S34" s="15">
        <f t="shared" si="4"/>
        <v>0</v>
      </c>
      <c r="T34" s="16"/>
      <c r="U34" s="16"/>
      <c r="V34" s="16">
        <f>_xlfn.XLOOKUP(B34,[6]Blad1!$C$2:$C$45,[6]Blad1!$Q$2:$Q$45)</f>
        <v>117</v>
      </c>
      <c r="W34" s="17">
        <f t="shared" si="5"/>
        <v>10</v>
      </c>
      <c r="X34" s="18">
        <v>8</v>
      </c>
      <c r="Y34" s="19"/>
      <c r="Z34" s="20">
        <f t="shared" si="6"/>
        <v>486</v>
      </c>
    </row>
    <row r="35" spans="1:26" x14ac:dyDescent="0.25">
      <c r="A35" s="21">
        <v>28</v>
      </c>
      <c r="B35" s="22" t="s">
        <v>51</v>
      </c>
      <c r="C35" s="5">
        <f>VLOOKUP(D35,'[1]Tabelen Masters'!C$4:D101,2,FALSE)</f>
        <v>1.25</v>
      </c>
      <c r="D35" s="30">
        <v>33</v>
      </c>
      <c r="E35" s="7">
        <f t="shared" si="0"/>
        <v>1.32</v>
      </c>
      <c r="F35" s="8">
        <f>_xlfn.XLOOKUP(B35,[2]Blad1!$C$2:$C$48,[2]Blad1!$Q$2:$Q$48)</f>
        <v>108</v>
      </c>
      <c r="G35" s="9">
        <f t="shared" si="1"/>
        <v>10</v>
      </c>
      <c r="H35" s="10"/>
      <c r="I35" s="11">
        <v>0</v>
      </c>
      <c r="J35" s="8">
        <f>_xlfn.XLOOKUP(B35,'[3]Groep B'!$C:$C,'[3]Groep B'!$Q:$Q)</f>
        <v>88</v>
      </c>
      <c r="K35" s="12">
        <f t="shared" si="2"/>
        <v>10</v>
      </c>
      <c r="L35" s="13"/>
      <c r="M35" s="11"/>
      <c r="N35" s="14">
        <f>_xlfn.XLOOKUP(B35,'[4]Groep B'!$C:$C,'[4]Groep B'!$Q:$Q,0)</f>
        <v>73</v>
      </c>
      <c r="O35" s="14">
        <f t="shared" si="3"/>
        <v>10</v>
      </c>
      <c r="P35" s="11"/>
      <c r="Q35" s="13">
        <f>_xlfn.XLOOKUP(B35,'[4]Groep B'!$C:$C,'[4]Groep B'!$S:$S," ")</f>
        <v>38</v>
      </c>
      <c r="R35" s="2">
        <f>_xlfn.XLOOKUP(B35,[5]Blad1!$C$2:$C$54,[5]Blad1!$Q$2:$Q$54)</f>
        <v>55</v>
      </c>
      <c r="S35" s="15">
        <f t="shared" si="4"/>
        <v>10</v>
      </c>
      <c r="T35" s="28"/>
      <c r="U35" s="28">
        <v>35</v>
      </c>
      <c r="V35" s="29">
        <f>_xlfn.XLOOKUP(B35,[6]Blad1!$C$2:$C$45,[6]Blad1!$Q$2:$Q$45)</f>
        <v>71</v>
      </c>
      <c r="W35" s="17">
        <f t="shared" si="5"/>
        <v>10</v>
      </c>
      <c r="X35" s="18"/>
      <c r="Y35" s="19">
        <v>33</v>
      </c>
      <c r="Z35" s="20">
        <f t="shared" si="6"/>
        <v>445</v>
      </c>
    </row>
    <row r="36" spans="1:26" x14ac:dyDescent="0.25">
      <c r="A36" s="21">
        <v>29</v>
      </c>
      <c r="B36" s="33" t="s">
        <v>52</v>
      </c>
      <c r="C36" s="5">
        <f>VLOOKUP(D36,'[1]Tabelen Masters'!C$4:D119,2,FALSE)</f>
        <v>1.25</v>
      </c>
      <c r="D36" s="25">
        <v>33</v>
      </c>
      <c r="E36" s="7">
        <f t="shared" si="0"/>
        <v>1.32</v>
      </c>
      <c r="F36" s="8">
        <f>_xlfn.XLOOKUP(B36,[2]Blad1!$C$2:$C$48,[2]Blad1!$Q$2:$Q$48)</f>
        <v>87</v>
      </c>
      <c r="G36" s="9">
        <f t="shared" si="1"/>
        <v>10</v>
      </c>
      <c r="H36" s="19"/>
      <c r="I36" s="11">
        <v>0</v>
      </c>
      <c r="J36" s="8">
        <f>_xlfn.XLOOKUP(B36,'[3]Groep B'!$C:$C,'[3]Groep B'!$Q:$Q)</f>
        <v>81</v>
      </c>
      <c r="K36" s="12">
        <f t="shared" si="2"/>
        <v>10</v>
      </c>
      <c r="L36" s="13"/>
      <c r="M36" s="11"/>
      <c r="N36" s="14">
        <f>_xlfn.XLOOKUP(B36,'[4]Groep B'!$C:$C,'[4]Groep B'!$Q:$Q,0)</f>
        <v>0</v>
      </c>
      <c r="O36" s="14">
        <f t="shared" si="3"/>
        <v>0</v>
      </c>
      <c r="P36" s="11"/>
      <c r="Q36" s="13"/>
      <c r="R36" s="2">
        <f>_xlfn.XLOOKUP(B36,[5]Blad1!$C$2:$C$54,[5]Blad1!$Q$2:$Q$54)</f>
        <v>72</v>
      </c>
      <c r="S36" s="15">
        <f t="shared" si="4"/>
        <v>10</v>
      </c>
      <c r="T36" s="16"/>
      <c r="U36" s="16">
        <v>30</v>
      </c>
      <c r="V36" s="24">
        <f>_xlfn.XLOOKUP(B36,[6]Blad1!$C$2:$C$45,[6]Blad1!$Q$2:$Q$45)</f>
        <v>123</v>
      </c>
      <c r="W36" s="17">
        <f t="shared" si="5"/>
        <v>10</v>
      </c>
      <c r="X36" s="18">
        <v>14</v>
      </c>
      <c r="Y36" s="19">
        <v>33</v>
      </c>
      <c r="Z36" s="20">
        <f t="shared" si="6"/>
        <v>417</v>
      </c>
    </row>
    <row r="37" spans="1:26" x14ac:dyDescent="0.25">
      <c r="A37" s="21">
        <v>30</v>
      </c>
      <c r="B37" s="22" t="s">
        <v>53</v>
      </c>
      <c r="C37" s="5">
        <f>VLOOKUP(D37,'[1]Tabelen Masters'!C$4:D130,2,FALSE)</f>
        <v>1.45</v>
      </c>
      <c r="D37" s="23">
        <v>38</v>
      </c>
      <c r="E37" s="7">
        <f t="shared" si="0"/>
        <v>1.52</v>
      </c>
      <c r="F37" s="8">
        <v>0</v>
      </c>
      <c r="G37" s="9">
        <f t="shared" si="1"/>
        <v>0</v>
      </c>
      <c r="H37" s="10"/>
      <c r="I37" s="11">
        <v>0</v>
      </c>
      <c r="J37" s="8">
        <f>_xlfn.XLOOKUP(B37,'[3]Groep B'!$C:$C,'[3]Groep B'!$Q:$Q)</f>
        <v>81</v>
      </c>
      <c r="K37" s="12">
        <f t="shared" si="2"/>
        <v>10</v>
      </c>
      <c r="L37" s="13"/>
      <c r="M37" s="11"/>
      <c r="N37" s="14">
        <f>_xlfn.XLOOKUP(B37,'[4]Groep B'!$C:$C,'[4]Groep B'!$Q:$Q,0)</f>
        <v>98</v>
      </c>
      <c r="O37" s="14">
        <f t="shared" si="3"/>
        <v>10</v>
      </c>
      <c r="P37" s="11"/>
      <c r="Q37" s="13"/>
      <c r="R37" s="2">
        <f>_xlfn.XLOOKUP(B37,[5]Blad1!$C$2:$C$54,[5]Blad1!$Q$2:$Q$54)</f>
        <v>93</v>
      </c>
      <c r="S37" s="15">
        <f t="shared" si="4"/>
        <v>10</v>
      </c>
      <c r="T37" s="28"/>
      <c r="U37" s="28"/>
      <c r="V37" s="16">
        <f>_xlfn.XLOOKUP(B37,[6]Blad1!$C$2:$C$45,[6]Blad1!$Q$2:$Q$45)</f>
        <v>92</v>
      </c>
      <c r="W37" s="17">
        <f t="shared" si="5"/>
        <v>10</v>
      </c>
      <c r="X37" s="18"/>
      <c r="Y37" s="19"/>
      <c r="Z37" s="20">
        <f t="shared" si="6"/>
        <v>404</v>
      </c>
    </row>
    <row r="38" spans="1:26" x14ac:dyDescent="0.25">
      <c r="A38" s="3">
        <v>31</v>
      </c>
      <c r="B38" s="22" t="s">
        <v>54</v>
      </c>
      <c r="C38" s="5">
        <f>VLOOKUP(D38,'[1]Tabelen Masters'!C$4:D126,2,FALSE)</f>
        <v>0.32</v>
      </c>
      <c r="D38" s="30">
        <v>14</v>
      </c>
      <c r="E38" s="7">
        <f t="shared" si="0"/>
        <v>0.56000000000000005</v>
      </c>
      <c r="F38" s="8">
        <f>_xlfn.XLOOKUP(B38,[2]Blad1!$C$2:$C$48,[2]Blad1!$Q$2:$Q$48)</f>
        <v>75</v>
      </c>
      <c r="G38" s="9">
        <f t="shared" si="1"/>
        <v>10</v>
      </c>
      <c r="H38" s="10"/>
      <c r="I38" s="11">
        <v>12</v>
      </c>
      <c r="J38" s="8">
        <f>_xlfn.XLOOKUP(B38,'[3]Groep B'!$C:$C,'[3]Groep B'!$Q:$Q)</f>
        <v>0</v>
      </c>
      <c r="K38" s="12">
        <f t="shared" si="2"/>
        <v>0</v>
      </c>
      <c r="L38" s="13"/>
      <c r="M38" s="11"/>
      <c r="N38" s="14">
        <f>_xlfn.XLOOKUP(B38,'[4]Groep B'!$C:$C,'[4]Groep B'!$Q:$Q,0)</f>
        <v>162</v>
      </c>
      <c r="O38" s="14">
        <f t="shared" si="3"/>
        <v>10</v>
      </c>
      <c r="P38" s="11">
        <v>12</v>
      </c>
      <c r="Q38" s="13">
        <f>_xlfn.XLOOKUP(B38,'[4]Groep B'!$C:$C,'[4]Groep B'!$S:$S," ")</f>
        <v>17</v>
      </c>
      <c r="R38" s="2">
        <f>_xlfn.XLOOKUP(B38,[5]Blad1!$C$2:$C$54,[5]Blad1!$Q$2:$Q$54)</f>
        <v>61</v>
      </c>
      <c r="S38" s="15">
        <f t="shared" si="4"/>
        <v>10</v>
      </c>
      <c r="T38" s="28"/>
      <c r="U38" s="28">
        <v>15</v>
      </c>
      <c r="V38" s="29">
        <f>_xlfn.XLOOKUP(B38,[6]Blad1!$C$2:$C$45,[6]Blad1!$Q$2:$Q$45)</f>
        <v>63</v>
      </c>
      <c r="W38" s="17">
        <f t="shared" si="5"/>
        <v>10</v>
      </c>
      <c r="X38" s="18"/>
      <c r="Y38" s="19">
        <v>14</v>
      </c>
      <c r="Z38" s="20">
        <f t="shared" si="6"/>
        <v>401</v>
      </c>
    </row>
    <row r="39" spans="1:26" x14ac:dyDescent="0.25">
      <c r="A39" s="21">
        <v>32</v>
      </c>
      <c r="B39" s="22" t="s">
        <v>55</v>
      </c>
      <c r="C39" s="5">
        <f>VLOOKUP(D39,'[1]Tabelen Masters'!C$4:D114,2,FALSE)</f>
        <v>1.35</v>
      </c>
      <c r="D39" s="25">
        <v>35</v>
      </c>
      <c r="E39" s="7">
        <f t="shared" si="0"/>
        <v>1.4</v>
      </c>
      <c r="F39" s="8">
        <f>_xlfn.XLOOKUP(B39,[2]Blad1!$C$2:$C$48,[2]Blad1!$Q$2:$Q$48)</f>
        <v>96</v>
      </c>
      <c r="G39" s="9">
        <f t="shared" si="1"/>
        <v>10</v>
      </c>
      <c r="H39" s="10"/>
      <c r="I39" s="11">
        <v>0</v>
      </c>
      <c r="J39" s="8">
        <f>_xlfn.XLOOKUP(B39,'[3]Groep B'!$C:$C,'[3]Groep B'!$Q:$Q)</f>
        <v>92</v>
      </c>
      <c r="K39" s="12">
        <f t="shared" si="2"/>
        <v>10</v>
      </c>
      <c r="L39" s="13"/>
      <c r="M39" s="11"/>
      <c r="N39" s="14">
        <f>_xlfn.XLOOKUP(B39,'[4]Groep B'!$C:$C,'[4]Groep B'!$Q:$Q,0)</f>
        <v>116</v>
      </c>
      <c r="O39" s="14">
        <f t="shared" si="3"/>
        <v>10</v>
      </c>
      <c r="P39" s="11"/>
      <c r="Q39" s="13"/>
      <c r="R39" s="2">
        <f>_xlfn.XLOOKUP(B39,[5]Blad1!$C$2:$C$54,[5]Blad1!$Q$2:$Q$54)</f>
        <v>47</v>
      </c>
      <c r="S39" s="15">
        <f t="shared" si="4"/>
        <v>10</v>
      </c>
      <c r="T39" s="16"/>
      <c r="U39" s="16">
        <v>35</v>
      </c>
      <c r="V39" s="16"/>
      <c r="W39" s="17">
        <f t="shared" si="5"/>
        <v>0</v>
      </c>
      <c r="X39" s="18"/>
      <c r="Y39" s="19"/>
      <c r="Z39" s="20">
        <f t="shared" si="6"/>
        <v>391</v>
      </c>
    </row>
    <row r="40" spans="1:26" x14ac:dyDescent="0.25">
      <c r="A40" s="21">
        <v>33</v>
      </c>
      <c r="B40" s="22" t="s">
        <v>56</v>
      </c>
      <c r="C40" s="5">
        <f>VLOOKUP(D40,'[1]Tabelen Masters'!C$4:D132,2,FALSE)</f>
        <v>1.35</v>
      </c>
      <c r="D40" s="23">
        <v>35</v>
      </c>
      <c r="E40" s="7">
        <f t="shared" ref="E40:E71" si="7">D40/25</f>
        <v>1.4</v>
      </c>
      <c r="F40" s="8">
        <v>0</v>
      </c>
      <c r="G40" s="9">
        <f t="shared" ref="G40:G71" si="8">IF(F40&lt;=1,0,10)</f>
        <v>0</v>
      </c>
      <c r="H40" s="10"/>
      <c r="I40" s="11">
        <v>0</v>
      </c>
      <c r="J40" s="8">
        <f>_xlfn.XLOOKUP(B40,'[3]Groep B'!$C:$C,'[3]Groep B'!$Q:$Q)</f>
        <v>134</v>
      </c>
      <c r="K40" s="12">
        <f t="shared" ref="K40:K71" si="9">IF(J40&lt;=1,0,10)</f>
        <v>10</v>
      </c>
      <c r="L40" s="13">
        <v>8</v>
      </c>
      <c r="M40" s="11">
        <v>35</v>
      </c>
      <c r="N40" s="14">
        <f>_xlfn.XLOOKUP(B40,'[4]Groep B'!$C:$C,'[4]Groep B'!$Q:$Q,0)</f>
        <v>0</v>
      </c>
      <c r="O40" s="14">
        <f t="shared" ref="O40:O71" si="10">IF(N40&lt;=1,0,10)</f>
        <v>0</v>
      </c>
      <c r="P40" s="11"/>
      <c r="Q40" s="13"/>
      <c r="R40" s="2">
        <f>_xlfn.XLOOKUP(B40,[5]Blad1!$C$2:$C$54,[5]Blad1!$Q$2:$Q$54)</f>
        <v>112</v>
      </c>
      <c r="S40" s="15">
        <f t="shared" ref="S40:S71" si="11">IF(R40&lt;=1,0,10)</f>
        <v>10</v>
      </c>
      <c r="T40" s="16">
        <v>14</v>
      </c>
      <c r="U40" s="16"/>
      <c r="V40" s="16">
        <f>_xlfn.XLOOKUP(B40,[6]Blad1!$C$2:$C$45,[6]Blad1!$Q$2:$Q$45)</f>
        <v>92</v>
      </c>
      <c r="W40" s="17">
        <f t="shared" ref="W40:W71" si="12">IF(V40&lt;=1,0,10)</f>
        <v>10</v>
      </c>
      <c r="X40" s="18"/>
      <c r="Y40" s="19"/>
      <c r="Z40" s="20">
        <f t="shared" ref="Z40:Z71" si="13">F40+G40+H40+J40+K40+L40+N40+O40+R40+S40+V40+W40+X40</f>
        <v>376</v>
      </c>
    </row>
    <row r="41" spans="1:26" x14ac:dyDescent="0.25">
      <c r="A41" s="21">
        <v>34</v>
      </c>
      <c r="B41" s="22" t="s">
        <v>57</v>
      </c>
      <c r="C41" s="5">
        <f>VLOOKUP(D41,'[1]Tabelen Masters'!C$4:D106,2,FALSE)</f>
        <v>0.85</v>
      </c>
      <c r="D41" s="23">
        <v>25</v>
      </c>
      <c r="E41" s="7">
        <f t="shared" si="7"/>
        <v>1</v>
      </c>
      <c r="F41" s="8">
        <f>_xlfn.XLOOKUP(B41,[2]Blad1!$C$2:$C$48,[2]Blad1!$Q$2:$Q$48)</f>
        <v>104</v>
      </c>
      <c r="G41" s="9">
        <f t="shared" si="8"/>
        <v>10</v>
      </c>
      <c r="H41" s="10"/>
      <c r="I41" s="11">
        <v>0</v>
      </c>
      <c r="J41" s="8">
        <f>_xlfn.XLOOKUP(B41,'[3]Groep B'!$C:$C,'[3]Groep B'!$Q:$Q)</f>
        <v>0</v>
      </c>
      <c r="K41" s="12">
        <f t="shared" si="9"/>
        <v>0</v>
      </c>
      <c r="L41" s="13"/>
      <c r="M41" s="11"/>
      <c r="N41" s="14">
        <v>132</v>
      </c>
      <c r="O41" s="14">
        <f t="shared" si="10"/>
        <v>10</v>
      </c>
      <c r="P41" s="11">
        <v>14</v>
      </c>
      <c r="Q41" s="13">
        <v>25</v>
      </c>
      <c r="R41" s="2">
        <f>_xlfn.XLOOKUP(B41,[5]Blad1!$C$2:$C$54,[5]Blad1!$Q$2:$Q$54)</f>
        <v>106</v>
      </c>
      <c r="S41" s="15">
        <f t="shared" si="11"/>
        <v>10</v>
      </c>
      <c r="T41" s="28">
        <v>10</v>
      </c>
      <c r="U41" s="28"/>
      <c r="V41" s="16"/>
      <c r="W41" s="17">
        <f t="shared" si="12"/>
        <v>0</v>
      </c>
      <c r="X41" s="18"/>
      <c r="Y41" s="19"/>
      <c r="Z41" s="20">
        <f t="shared" si="13"/>
        <v>372</v>
      </c>
    </row>
    <row r="42" spans="1:26" x14ac:dyDescent="0.25">
      <c r="A42" s="21">
        <v>35</v>
      </c>
      <c r="B42" s="22" t="s">
        <v>58</v>
      </c>
      <c r="C42" s="5">
        <f>VLOOKUP(D42,'[1]Tabelen Masters'!C$4:D128,2,FALSE)</f>
        <v>0.55000000000000004</v>
      </c>
      <c r="D42" s="23">
        <v>20</v>
      </c>
      <c r="E42" s="7">
        <f t="shared" si="7"/>
        <v>0.8</v>
      </c>
      <c r="F42" s="8">
        <f>_xlfn.XLOOKUP(B42,[2]Blad1!$C$2:$C$48,[2]Blad1!$Q$2:$Q$48)</f>
        <v>71</v>
      </c>
      <c r="G42" s="9">
        <f t="shared" si="8"/>
        <v>10</v>
      </c>
      <c r="H42" s="10"/>
      <c r="I42" s="11">
        <v>22</v>
      </c>
      <c r="J42" s="8">
        <f>_xlfn.XLOOKUP(B42,'[3]Groep B'!$C:$C,'[3]Groep B'!$Q:$Q)</f>
        <v>72</v>
      </c>
      <c r="K42" s="12">
        <f t="shared" si="9"/>
        <v>10</v>
      </c>
      <c r="L42" s="13"/>
      <c r="M42" s="11">
        <v>20</v>
      </c>
      <c r="N42" s="14">
        <f>_xlfn.XLOOKUP(B42,'[4]Groep B'!$C:$C,'[4]Groep B'!$Q:$Q,0)</f>
        <v>80</v>
      </c>
      <c r="O42" s="14">
        <f t="shared" si="10"/>
        <v>10</v>
      </c>
      <c r="P42" s="11"/>
      <c r="Q42" s="13"/>
      <c r="R42" s="2">
        <f>_xlfn.XLOOKUP(B42,[5]Blad1!$C$2:$C$54,[5]Blad1!$Q$2:$Q$54)</f>
        <v>105</v>
      </c>
      <c r="S42" s="15">
        <f t="shared" si="11"/>
        <v>10</v>
      </c>
      <c r="T42" s="28">
        <v>16</v>
      </c>
      <c r="U42" s="28"/>
      <c r="V42" s="16"/>
      <c r="W42" s="17">
        <f t="shared" si="12"/>
        <v>0</v>
      </c>
      <c r="X42" s="18"/>
      <c r="Y42" s="19"/>
      <c r="Z42" s="20">
        <f t="shared" si="13"/>
        <v>368</v>
      </c>
    </row>
    <row r="43" spans="1:26" x14ac:dyDescent="0.25">
      <c r="A43" s="3">
        <v>36</v>
      </c>
      <c r="B43" s="22" t="s">
        <v>59</v>
      </c>
      <c r="C43" s="5">
        <f>VLOOKUP(D43,'[1]Tabelen Masters'!C$4:D99,2,FALSE)</f>
        <v>0.85</v>
      </c>
      <c r="D43" s="34">
        <v>25</v>
      </c>
      <c r="E43" s="7">
        <f t="shared" si="7"/>
        <v>1</v>
      </c>
      <c r="F43" s="8">
        <f>_xlfn.XLOOKUP(B43,[2]Blad1!$C$2:$C$48,[2]Blad1!$Q$2:$Q$48)</f>
        <v>110</v>
      </c>
      <c r="G43" s="9">
        <f t="shared" si="8"/>
        <v>10</v>
      </c>
      <c r="H43" s="19">
        <v>12</v>
      </c>
      <c r="I43" s="11">
        <v>0</v>
      </c>
      <c r="J43" s="8">
        <f>_xlfn.XLOOKUP(B43,'[3]Groep B'!$C:$C,'[3]Groep B'!$Q:$Q)</f>
        <v>0</v>
      </c>
      <c r="K43" s="12">
        <f t="shared" si="9"/>
        <v>0</v>
      </c>
      <c r="L43" s="13"/>
      <c r="M43" s="11"/>
      <c r="N43" s="14">
        <f>_xlfn.XLOOKUP(B43,'[4]Groep B'!$C:$C,'[4]Groep B'!$Q:$Q,0)</f>
        <v>102</v>
      </c>
      <c r="O43" s="14">
        <f t="shared" si="10"/>
        <v>10</v>
      </c>
      <c r="P43" s="11"/>
      <c r="Q43" s="13"/>
      <c r="R43" s="2">
        <f>_xlfn.XLOOKUP(B43,[5]Blad1!$C$2:$C$54,[5]Blad1!$Q$2:$Q$54)</f>
        <v>114</v>
      </c>
      <c r="S43" s="15">
        <f t="shared" si="11"/>
        <v>10</v>
      </c>
      <c r="T43" s="16"/>
      <c r="U43" s="16"/>
      <c r="V43" s="16"/>
      <c r="W43" s="17">
        <f t="shared" si="12"/>
        <v>0</v>
      </c>
      <c r="X43" s="18"/>
      <c r="Y43" s="19"/>
      <c r="Z43" s="20">
        <f t="shared" si="13"/>
        <v>368</v>
      </c>
    </row>
    <row r="44" spans="1:26" x14ac:dyDescent="0.25">
      <c r="A44" s="21">
        <v>37</v>
      </c>
      <c r="B44" s="22" t="s">
        <v>60</v>
      </c>
      <c r="C44" s="5">
        <f>VLOOKUP(D44,'[1]Tabelen Masters'!C$4:D222,2,FALSE)</f>
        <v>0.85</v>
      </c>
      <c r="D44" s="34">
        <v>25</v>
      </c>
      <c r="E44" s="7">
        <f t="shared" si="7"/>
        <v>1</v>
      </c>
      <c r="F44" s="8">
        <v>0</v>
      </c>
      <c r="G44" s="9">
        <f t="shared" si="8"/>
        <v>0</v>
      </c>
      <c r="H44" s="19"/>
      <c r="I44" s="35">
        <v>0</v>
      </c>
      <c r="J44" s="8">
        <f>_xlfn.XLOOKUP(B44,'[3]Groep B'!$C:$C,'[3]Groep B'!$Q:$Q)</f>
        <v>134</v>
      </c>
      <c r="K44" s="12">
        <f t="shared" si="9"/>
        <v>10</v>
      </c>
      <c r="L44" s="13">
        <v>22</v>
      </c>
      <c r="M44" s="11">
        <v>25</v>
      </c>
      <c r="N44" s="14">
        <f>_xlfn.XLOOKUP(B44,'[4]Groep B'!$C:$C,'[4]Groep B'!$Q:$Q,0)</f>
        <v>0</v>
      </c>
      <c r="O44" s="14">
        <f t="shared" si="10"/>
        <v>0</v>
      </c>
      <c r="P44" s="11"/>
      <c r="Q44" s="13"/>
      <c r="R44" s="2">
        <f>_xlfn.XLOOKUP(B44,[5]Blad1!$C$2:$C$54,[5]Blad1!$Q$2:$Q$54)</f>
        <v>92</v>
      </c>
      <c r="S44" s="15">
        <f t="shared" si="11"/>
        <v>10</v>
      </c>
      <c r="T44" s="16"/>
      <c r="U44" s="16"/>
      <c r="V44" s="16">
        <f>_xlfn.XLOOKUP(B44,[6]Blad1!$C$2:$C$45,[6]Blad1!$Q$2:$Q$45)</f>
        <v>86</v>
      </c>
      <c r="W44" s="17">
        <f t="shared" si="12"/>
        <v>10</v>
      </c>
      <c r="X44" s="18"/>
      <c r="Y44" s="19"/>
      <c r="Z44" s="20">
        <f t="shared" si="13"/>
        <v>364</v>
      </c>
    </row>
    <row r="45" spans="1:26" x14ac:dyDescent="0.25">
      <c r="A45" s="21">
        <v>38</v>
      </c>
      <c r="B45" s="22" t="s">
        <v>61</v>
      </c>
      <c r="C45" s="5">
        <f>VLOOKUP(D45,'[1]Tabelen Masters'!C$4:D96,2,FALSE)</f>
        <v>1.35</v>
      </c>
      <c r="D45" s="34">
        <v>35</v>
      </c>
      <c r="E45" s="7">
        <f t="shared" si="7"/>
        <v>1.4</v>
      </c>
      <c r="F45" s="8">
        <f>_xlfn.XLOOKUP(B45,[2]Blad1!$C$2:$C$48,[2]Blad1!$Q$2:$Q$48)</f>
        <v>118</v>
      </c>
      <c r="G45" s="9">
        <f t="shared" si="8"/>
        <v>10</v>
      </c>
      <c r="H45" s="19">
        <v>22</v>
      </c>
      <c r="I45" s="11">
        <v>0</v>
      </c>
      <c r="J45" s="8">
        <f>_xlfn.XLOOKUP(B45,'[3]Groep B'!$C:$C,'[3]Groep B'!$Q:$Q)</f>
        <v>85</v>
      </c>
      <c r="K45" s="12">
        <f t="shared" si="9"/>
        <v>10</v>
      </c>
      <c r="L45" s="13"/>
      <c r="M45" s="11"/>
      <c r="N45" s="14">
        <f>_xlfn.XLOOKUP(B45,'[4]Groep B'!$C:$C,'[4]Groep B'!$Q:$Q,0)</f>
        <v>107</v>
      </c>
      <c r="O45" s="14">
        <f t="shared" si="10"/>
        <v>10</v>
      </c>
      <c r="P45" s="11"/>
      <c r="Q45" s="13"/>
      <c r="R45" s="2"/>
      <c r="S45" s="15">
        <f t="shared" si="11"/>
        <v>0</v>
      </c>
      <c r="T45" s="28"/>
      <c r="U45" s="28"/>
      <c r="V45" s="16"/>
      <c r="W45" s="17">
        <f t="shared" si="12"/>
        <v>0</v>
      </c>
      <c r="X45" s="18"/>
      <c r="Y45" s="19"/>
      <c r="Z45" s="20">
        <f t="shared" si="13"/>
        <v>362</v>
      </c>
    </row>
    <row r="46" spans="1:26" x14ac:dyDescent="0.25">
      <c r="A46" s="21">
        <v>39</v>
      </c>
      <c r="B46" s="22" t="s">
        <v>62</v>
      </c>
      <c r="C46" s="5">
        <f>VLOOKUP(D46,'[1]Tabelen Masters'!C$4:D182,2,FALSE)</f>
        <v>1.1499999999999999</v>
      </c>
      <c r="D46" s="34">
        <v>30</v>
      </c>
      <c r="E46" s="7">
        <f t="shared" si="7"/>
        <v>1.2</v>
      </c>
      <c r="F46" s="8">
        <v>0</v>
      </c>
      <c r="G46" s="9">
        <f t="shared" si="8"/>
        <v>0</v>
      </c>
      <c r="H46" s="19"/>
      <c r="I46" s="11"/>
      <c r="J46" s="8">
        <f>_xlfn.XLOOKUP(B46,'[3]Groep B'!$C:$C,'[3]Groep B'!$Q:$Q)</f>
        <v>111</v>
      </c>
      <c r="K46" s="12">
        <f t="shared" si="9"/>
        <v>10</v>
      </c>
      <c r="L46" s="13"/>
      <c r="M46" s="11"/>
      <c r="N46" s="14">
        <f>_xlfn.XLOOKUP(B46,'[4]Groep B'!$C:$C,'[4]Groep B'!$Q:$Q,0)</f>
        <v>0</v>
      </c>
      <c r="O46" s="14">
        <f t="shared" si="10"/>
        <v>0</v>
      </c>
      <c r="P46" s="11"/>
      <c r="Q46" s="13"/>
      <c r="R46" s="2">
        <f>_xlfn.XLOOKUP(B46,[5]Blad1!$C$2:$C$54,[5]Blad1!$Q$2:$Q$54)</f>
        <v>113</v>
      </c>
      <c r="S46" s="15">
        <f t="shared" si="11"/>
        <v>10</v>
      </c>
      <c r="T46" s="28"/>
      <c r="U46" s="28"/>
      <c r="V46" s="16">
        <f>_xlfn.XLOOKUP(B46,[6]Blad1!$C$2:$C$45,[6]Blad1!$Q$2:$Q$45)</f>
        <v>86</v>
      </c>
      <c r="W46" s="17">
        <f t="shared" si="12"/>
        <v>10</v>
      </c>
      <c r="X46" s="18"/>
      <c r="Y46" s="19"/>
      <c r="Z46" s="20">
        <f t="shared" si="13"/>
        <v>340</v>
      </c>
    </row>
    <row r="47" spans="1:26" x14ac:dyDescent="0.25">
      <c r="A47" s="21">
        <v>40</v>
      </c>
      <c r="B47" s="22" t="s">
        <v>63</v>
      </c>
      <c r="C47" s="5">
        <f>VLOOKUP(D47,'[1]Tabelen Masters'!C$4:D121,2,FALSE)</f>
        <v>1.05</v>
      </c>
      <c r="D47" s="34">
        <v>28</v>
      </c>
      <c r="E47" s="7">
        <f t="shared" si="7"/>
        <v>1.1200000000000001</v>
      </c>
      <c r="F47" s="8">
        <f>_xlfn.XLOOKUP(B47,[2]Blad1!$C$2:$C$48,[2]Blad1!$Q$2:$Q$48)</f>
        <v>87</v>
      </c>
      <c r="G47" s="9">
        <f t="shared" si="8"/>
        <v>10</v>
      </c>
      <c r="H47" s="10"/>
      <c r="I47" s="11">
        <v>0</v>
      </c>
      <c r="J47" s="8">
        <f>_xlfn.XLOOKUP(B47,'[3]Groep B'!$C:$C,'[3]Groep B'!$Q:$Q)</f>
        <v>0</v>
      </c>
      <c r="K47" s="12">
        <f t="shared" si="9"/>
        <v>0</v>
      </c>
      <c r="L47" s="13"/>
      <c r="M47" s="11"/>
      <c r="N47" s="14">
        <f>_xlfn.XLOOKUP(B47,'[4]Groep B'!$C:$C,'[4]Groep B'!$Q:$Q,0)</f>
        <v>112</v>
      </c>
      <c r="O47" s="14">
        <f t="shared" si="10"/>
        <v>10</v>
      </c>
      <c r="P47" s="11"/>
      <c r="Q47" s="13"/>
      <c r="R47" s="2">
        <f>_xlfn.XLOOKUP(B47,[5]Blad1!$C$2:$C$54,[5]Blad1!$Q$2:$Q$54)</f>
        <v>103</v>
      </c>
      <c r="S47" s="15">
        <f t="shared" si="11"/>
        <v>10</v>
      </c>
      <c r="T47" s="16">
        <v>20</v>
      </c>
      <c r="U47" s="16"/>
      <c r="V47" s="16"/>
      <c r="W47" s="17">
        <f t="shared" si="12"/>
        <v>0</v>
      </c>
      <c r="X47" s="18"/>
      <c r="Y47" s="19"/>
      <c r="Z47" s="20">
        <f t="shared" si="13"/>
        <v>332</v>
      </c>
    </row>
    <row r="48" spans="1:26" x14ac:dyDescent="0.25">
      <c r="A48" s="3">
        <v>41</v>
      </c>
      <c r="B48" s="22" t="s">
        <v>64</v>
      </c>
      <c r="C48" s="5">
        <f>VLOOKUP(D48,'[1]Tabelen Masters'!C$4:D122,2,FALSE)</f>
        <v>1.1499999999999999</v>
      </c>
      <c r="D48" s="34">
        <v>30</v>
      </c>
      <c r="E48" s="7">
        <f t="shared" si="7"/>
        <v>1.2</v>
      </c>
      <c r="F48" s="8">
        <f>_xlfn.XLOOKUP(B48,[2]Blad1!$C$2:$C$48,[2]Blad1!$Q$2:$Q$48)</f>
        <v>84</v>
      </c>
      <c r="G48" s="9">
        <f t="shared" si="8"/>
        <v>10</v>
      </c>
      <c r="H48" s="19"/>
      <c r="I48" s="11">
        <v>0</v>
      </c>
      <c r="J48" s="8">
        <f>_xlfn.XLOOKUP(B48,'[3]Groep B'!$C:$C,'[3]Groep B'!$Q:$Q)</f>
        <v>0</v>
      </c>
      <c r="K48" s="12">
        <f t="shared" si="9"/>
        <v>0</v>
      </c>
      <c r="L48" s="13"/>
      <c r="M48" s="11"/>
      <c r="N48" s="14">
        <f>_xlfn.XLOOKUP(B48,'[4]Groep B'!$C:$C,'[4]Groep B'!$Q:$Q,0)</f>
        <v>69</v>
      </c>
      <c r="O48" s="14">
        <f t="shared" si="10"/>
        <v>10</v>
      </c>
      <c r="P48" s="11"/>
      <c r="Q48" s="13">
        <f>_xlfn.XLOOKUP(B48,'[4]Groep B'!$C:$C,'[4]Groep B'!$S:$S," ")</f>
        <v>25</v>
      </c>
      <c r="R48" s="2"/>
      <c r="S48" s="15">
        <f t="shared" si="11"/>
        <v>0</v>
      </c>
      <c r="T48" s="28"/>
      <c r="U48" s="28"/>
      <c r="V48" s="24">
        <f>_xlfn.XLOOKUP(B48,[6]Blad1!$C$2:$C$45,[6]Blad1!$Q$2:$Q$45)</f>
        <v>144</v>
      </c>
      <c r="W48" s="17">
        <f t="shared" si="12"/>
        <v>10</v>
      </c>
      <c r="X48" s="18"/>
      <c r="Y48" s="19">
        <v>30</v>
      </c>
      <c r="Z48" s="20">
        <f t="shared" si="13"/>
        <v>327</v>
      </c>
    </row>
    <row r="49" spans="1:26" x14ac:dyDescent="0.25">
      <c r="A49" s="21">
        <v>42</v>
      </c>
      <c r="B49" s="22" t="s">
        <v>65</v>
      </c>
      <c r="C49" s="5">
        <f>VLOOKUP(D49,'[1]Tabelen Masters'!C$4:D168,2,FALSE)</f>
        <v>1.1499999999999999</v>
      </c>
      <c r="D49" s="16">
        <v>30</v>
      </c>
      <c r="E49" s="7">
        <f t="shared" si="7"/>
        <v>1.2</v>
      </c>
      <c r="F49" s="8">
        <v>0</v>
      </c>
      <c r="G49" s="9">
        <f t="shared" si="8"/>
        <v>0</v>
      </c>
      <c r="H49" s="19"/>
      <c r="I49" s="11">
        <v>0</v>
      </c>
      <c r="J49" s="8">
        <f>_xlfn.XLOOKUP(B49,'[3]Groep B'!$C:$C,'[3]Groep B'!$Q:$Q)</f>
        <v>133</v>
      </c>
      <c r="K49" s="12">
        <f t="shared" si="9"/>
        <v>10</v>
      </c>
      <c r="L49" s="13">
        <v>12</v>
      </c>
      <c r="M49" s="11">
        <v>33</v>
      </c>
      <c r="N49" s="14">
        <f>_xlfn.XLOOKUP(B49,'[4]Groep B'!$C:$C,'[4]Groep B'!$Q:$Q,0)</f>
        <v>0</v>
      </c>
      <c r="O49" s="14">
        <f t="shared" si="10"/>
        <v>0</v>
      </c>
      <c r="P49" s="11"/>
      <c r="Q49" s="13"/>
      <c r="R49" s="2">
        <f>_xlfn.XLOOKUP(B49,[5]Blad1!$C$2:$C$54,[5]Blad1!$Q$2:$Q$54)</f>
        <v>62</v>
      </c>
      <c r="S49" s="15">
        <f t="shared" si="11"/>
        <v>10</v>
      </c>
      <c r="T49" s="16"/>
      <c r="U49" s="16">
        <v>30</v>
      </c>
      <c r="V49" s="16">
        <f>_xlfn.XLOOKUP(B49,[6]Blad1!$C$2:$C$45,[6]Blad1!$Q$2:$Q$45)</f>
        <v>81</v>
      </c>
      <c r="W49" s="17">
        <f t="shared" si="12"/>
        <v>10</v>
      </c>
      <c r="X49" s="18"/>
      <c r="Y49" s="19"/>
      <c r="Z49" s="20">
        <f t="shared" si="13"/>
        <v>318</v>
      </c>
    </row>
    <row r="50" spans="1:26" x14ac:dyDescent="0.25">
      <c r="A50" s="21">
        <v>43</v>
      </c>
      <c r="B50" s="22" t="s">
        <v>66</v>
      </c>
      <c r="C50" s="5">
        <f>VLOOKUP(D50,'[1]Tabelen Masters'!C$4:D169,2,FALSE)</f>
        <v>1.25</v>
      </c>
      <c r="D50" s="34">
        <v>33</v>
      </c>
      <c r="E50" s="7">
        <f t="shared" si="7"/>
        <v>1.32</v>
      </c>
      <c r="F50" s="8">
        <v>0</v>
      </c>
      <c r="G50" s="9">
        <f t="shared" si="8"/>
        <v>0</v>
      </c>
      <c r="H50" s="19"/>
      <c r="I50" s="11">
        <v>0</v>
      </c>
      <c r="J50" s="8">
        <f>_xlfn.XLOOKUP(B50,'[3]Groep B'!$C:$C,'[3]Groep B'!$Q:$Q)</f>
        <v>0</v>
      </c>
      <c r="K50" s="12">
        <f t="shared" si="9"/>
        <v>0</v>
      </c>
      <c r="L50" s="13"/>
      <c r="M50" s="11">
        <v>0</v>
      </c>
      <c r="N50" s="14">
        <f>_xlfn.XLOOKUP(B50,'[4]Groep B'!$C:$C,'[4]Groep B'!$Q:$Q,0)</f>
        <v>96</v>
      </c>
      <c r="O50" s="14">
        <f t="shared" si="10"/>
        <v>10</v>
      </c>
      <c r="P50" s="11"/>
      <c r="Q50" s="13"/>
      <c r="R50" s="2">
        <f>_xlfn.XLOOKUP(B50,[5]Blad1!$C$2:$C$54,[5]Blad1!$Q$2:$Q$54)</f>
        <v>90</v>
      </c>
      <c r="S50" s="15">
        <f t="shared" si="11"/>
        <v>10</v>
      </c>
      <c r="T50" s="16"/>
      <c r="U50" s="16"/>
      <c r="V50" s="16">
        <f>_xlfn.XLOOKUP(B50,[6]Blad1!$C$2:$C$45,[6]Blad1!$Q$2:$Q$45)</f>
        <v>89</v>
      </c>
      <c r="W50" s="17">
        <f t="shared" si="12"/>
        <v>10</v>
      </c>
      <c r="X50" s="18"/>
      <c r="Y50" s="19"/>
      <c r="Z50" s="20">
        <f t="shared" si="13"/>
        <v>305</v>
      </c>
    </row>
    <row r="51" spans="1:26" x14ac:dyDescent="0.25">
      <c r="A51" s="21">
        <v>44</v>
      </c>
      <c r="B51" s="22" t="s">
        <v>67</v>
      </c>
      <c r="C51" s="5">
        <f>VLOOKUP(D51,'[1]Tabelen Masters'!C$4:D147,2,FALSE)</f>
        <v>1.25</v>
      </c>
      <c r="D51" s="34">
        <v>33</v>
      </c>
      <c r="E51" s="7">
        <f t="shared" si="7"/>
        <v>1.32</v>
      </c>
      <c r="F51" s="8">
        <v>0</v>
      </c>
      <c r="G51" s="9">
        <f t="shared" si="8"/>
        <v>0</v>
      </c>
      <c r="H51" s="19"/>
      <c r="I51" s="11">
        <v>0</v>
      </c>
      <c r="J51" s="8">
        <f>_xlfn.XLOOKUP(B51,'[3]Groep B'!$C:$C,'[3]Groep B'!$Q:$Q)</f>
        <v>68</v>
      </c>
      <c r="K51" s="12">
        <f t="shared" si="9"/>
        <v>10</v>
      </c>
      <c r="L51" s="13"/>
      <c r="M51" s="11">
        <v>33</v>
      </c>
      <c r="N51" s="14">
        <f>_xlfn.XLOOKUP(B51,'[4]Groep B'!$C:$C,'[4]Groep B'!$Q:$Q,0)</f>
        <v>0</v>
      </c>
      <c r="O51" s="14">
        <f t="shared" si="10"/>
        <v>0</v>
      </c>
      <c r="P51" s="11"/>
      <c r="Q51" s="13"/>
      <c r="R51" s="2">
        <f>_xlfn.XLOOKUP(B51,[5]Blad1!$C$2:$C$54,[5]Blad1!$Q$2:$Q$54)</f>
        <v>119</v>
      </c>
      <c r="S51" s="15">
        <f t="shared" si="11"/>
        <v>10</v>
      </c>
      <c r="T51" s="28"/>
      <c r="U51" s="28"/>
      <c r="V51" s="16">
        <f>_xlfn.XLOOKUP(B51,[6]Blad1!$C$2:$C$45,[6]Blad1!$Q$2:$Q$45)</f>
        <v>86</v>
      </c>
      <c r="W51" s="17">
        <f t="shared" si="12"/>
        <v>10</v>
      </c>
      <c r="X51" s="18"/>
      <c r="Y51" s="19"/>
      <c r="Z51" s="20">
        <f t="shared" si="13"/>
        <v>303</v>
      </c>
    </row>
    <row r="52" spans="1:26" x14ac:dyDescent="0.25">
      <c r="A52" s="21">
        <v>45</v>
      </c>
      <c r="B52" s="22" t="s">
        <v>68</v>
      </c>
      <c r="C52" s="5">
        <f>VLOOKUP(D52,'[1]Tabelen Masters'!C$4:D113,2,FALSE)</f>
        <v>1.45</v>
      </c>
      <c r="D52" s="34">
        <v>38</v>
      </c>
      <c r="E52" s="7">
        <f t="shared" si="7"/>
        <v>1.52</v>
      </c>
      <c r="F52" s="8">
        <f>_xlfn.XLOOKUP(B52,[2]Blad1!$C$2:$C$48,[2]Blad1!$Q$2:$Q$48)</f>
        <v>98</v>
      </c>
      <c r="G52" s="9">
        <f t="shared" si="8"/>
        <v>10</v>
      </c>
      <c r="H52" s="19"/>
      <c r="I52" s="11">
        <v>0</v>
      </c>
      <c r="J52" s="8">
        <f>_xlfn.XLOOKUP(B52,'[3]Groep B'!$C:$C,'[3]Groep B'!$Q:$Q)</f>
        <v>0</v>
      </c>
      <c r="K52" s="12">
        <f t="shared" si="9"/>
        <v>0</v>
      </c>
      <c r="L52" s="13"/>
      <c r="M52" s="11"/>
      <c r="N52" s="14">
        <f>_xlfn.XLOOKUP(B52,'[4]Groep B'!$C:$C,'[4]Groep B'!$Q:$Q,0)</f>
        <v>89</v>
      </c>
      <c r="O52" s="14">
        <f t="shared" si="10"/>
        <v>10</v>
      </c>
      <c r="P52" s="11"/>
      <c r="Q52" s="13"/>
      <c r="R52" s="2"/>
      <c r="S52" s="15">
        <f t="shared" si="11"/>
        <v>0</v>
      </c>
      <c r="T52" s="16"/>
      <c r="U52" s="16"/>
      <c r="V52" s="16">
        <f>_xlfn.XLOOKUP(B52,[6]Blad1!$C$2:$C$45,[6]Blad1!$Q$2:$Q$45)</f>
        <v>84</v>
      </c>
      <c r="W52" s="17">
        <f t="shared" si="12"/>
        <v>10</v>
      </c>
      <c r="X52" s="18"/>
      <c r="Y52" s="19"/>
      <c r="Z52" s="20">
        <f t="shared" si="13"/>
        <v>301</v>
      </c>
    </row>
    <row r="53" spans="1:26" x14ac:dyDescent="0.25">
      <c r="A53" s="3">
        <v>46</v>
      </c>
      <c r="B53" s="22" t="s">
        <v>69</v>
      </c>
      <c r="C53" s="5">
        <f>VLOOKUP(D53,'[1]Tabelen Masters'!C$4:D136,2,FALSE)</f>
        <v>0.95</v>
      </c>
      <c r="D53" s="34">
        <v>26</v>
      </c>
      <c r="E53" s="7">
        <f t="shared" si="7"/>
        <v>1.04</v>
      </c>
      <c r="F53" s="8">
        <v>0</v>
      </c>
      <c r="G53" s="9">
        <f t="shared" si="8"/>
        <v>0</v>
      </c>
      <c r="H53" s="19"/>
      <c r="I53" s="11">
        <v>0</v>
      </c>
      <c r="J53" s="8">
        <f>_xlfn.XLOOKUP(B53,'[3]Groep B'!$C:$C,'[3]Groep B'!$Q:$Q)</f>
        <v>116</v>
      </c>
      <c r="K53" s="12">
        <f t="shared" si="9"/>
        <v>10</v>
      </c>
      <c r="L53" s="13">
        <v>26</v>
      </c>
      <c r="M53" s="11"/>
      <c r="N53" s="14">
        <f>_xlfn.XLOOKUP(B53,'[4]Groep B'!$C:$C,'[4]Groep B'!$Q:$Q,0)</f>
        <v>122</v>
      </c>
      <c r="O53" s="14">
        <f t="shared" si="10"/>
        <v>10</v>
      </c>
      <c r="P53" s="11">
        <v>22</v>
      </c>
      <c r="Q53" s="13">
        <f>_xlfn.XLOOKUP(B53,'[4]Groep B'!$C:$C,'[4]Groep B'!$S:$S," ")</f>
        <v>26</v>
      </c>
      <c r="R53" s="2"/>
      <c r="S53" s="15">
        <f t="shared" si="11"/>
        <v>0</v>
      </c>
      <c r="T53" s="28"/>
      <c r="U53" s="28"/>
      <c r="V53" s="16"/>
      <c r="W53" s="17">
        <f t="shared" si="12"/>
        <v>0</v>
      </c>
      <c r="X53" s="18"/>
      <c r="Y53" s="19"/>
      <c r="Z53" s="20">
        <f t="shared" si="13"/>
        <v>284</v>
      </c>
    </row>
    <row r="54" spans="1:26" x14ac:dyDescent="0.25">
      <c r="A54" s="21">
        <v>47</v>
      </c>
      <c r="B54" s="36" t="s">
        <v>70</v>
      </c>
      <c r="C54" s="5">
        <f>VLOOKUP(D54,'[1]Tabelen Masters'!C$4:D109,2,FALSE)</f>
        <v>1.05</v>
      </c>
      <c r="D54" s="34">
        <v>28</v>
      </c>
      <c r="E54" s="7">
        <f t="shared" si="7"/>
        <v>1.1200000000000001</v>
      </c>
      <c r="F54" s="8">
        <f>_xlfn.XLOOKUP(B54,[2]Blad1!$C$2:$C$48,[2]Blad1!$Q$2:$Q$48)</f>
        <v>101</v>
      </c>
      <c r="G54" s="9">
        <f t="shared" si="8"/>
        <v>10</v>
      </c>
      <c r="H54" s="10"/>
      <c r="I54" s="11">
        <v>0</v>
      </c>
      <c r="J54" s="8">
        <f>_xlfn.XLOOKUP(B54,'[3]Groep B'!$C:$C,'[3]Groep B'!$Q:$Q)</f>
        <v>0</v>
      </c>
      <c r="K54" s="12">
        <f t="shared" si="9"/>
        <v>0</v>
      </c>
      <c r="L54" s="13"/>
      <c r="M54" s="11"/>
      <c r="N54" s="14">
        <f>_xlfn.XLOOKUP(B54,'[4]Groep B'!$C:$C,'[4]Groep B'!$Q:$Q,0)</f>
        <v>0</v>
      </c>
      <c r="O54" s="14">
        <f t="shared" si="10"/>
        <v>0</v>
      </c>
      <c r="P54" s="11"/>
      <c r="Q54" s="13"/>
      <c r="R54" s="2"/>
      <c r="S54" s="15">
        <f t="shared" si="11"/>
        <v>0</v>
      </c>
      <c r="T54" s="16"/>
      <c r="U54" s="16"/>
      <c r="V54" s="24">
        <f>_xlfn.XLOOKUP(B54,[6]Blad1!$C$2:$C$45,[6]Blad1!$Q$2:$Q$45)</f>
        <v>132</v>
      </c>
      <c r="W54" s="17">
        <f t="shared" si="12"/>
        <v>10</v>
      </c>
      <c r="X54" s="18">
        <v>10</v>
      </c>
      <c r="Y54" s="19">
        <v>28</v>
      </c>
      <c r="Z54" s="20">
        <f t="shared" si="13"/>
        <v>263</v>
      </c>
    </row>
    <row r="55" spans="1:26" x14ac:dyDescent="0.25">
      <c r="A55" s="21">
        <v>48</v>
      </c>
      <c r="B55" s="22" t="s">
        <v>71</v>
      </c>
      <c r="C55" s="5">
        <f>VLOOKUP(D55,'[1]Tabelen Masters'!C$4:D91,2,FALSE)</f>
        <v>1.35</v>
      </c>
      <c r="D55" s="34">
        <v>35</v>
      </c>
      <c r="E55" s="7">
        <f t="shared" si="7"/>
        <v>1.4</v>
      </c>
      <c r="F55" s="8">
        <f>_xlfn.XLOOKUP(B55,[2]Blad1!$C$2:$C$48,[2]Blad1!$Q$2:$Q$48)</f>
        <v>122</v>
      </c>
      <c r="G55" s="9">
        <f t="shared" si="8"/>
        <v>10</v>
      </c>
      <c r="H55" s="19"/>
      <c r="I55" s="11">
        <v>35</v>
      </c>
      <c r="J55" s="8">
        <f>_xlfn.XLOOKUP(B55,'[3]Groep B'!$C:$C,'[3]Groep B'!$Q:$Q)</f>
        <v>0</v>
      </c>
      <c r="K55" s="12">
        <f t="shared" si="9"/>
        <v>0</v>
      </c>
      <c r="L55" s="13"/>
      <c r="M55" s="11"/>
      <c r="N55" s="14">
        <f>_xlfn.XLOOKUP(B55,'[4]Groep B'!$C:$C,'[4]Groep B'!$Q:$Q,0)</f>
        <v>92</v>
      </c>
      <c r="O55" s="14">
        <f t="shared" si="10"/>
        <v>10</v>
      </c>
      <c r="P55" s="11"/>
      <c r="Q55" s="13"/>
      <c r="R55" s="2"/>
      <c r="S55" s="15">
        <f t="shared" si="11"/>
        <v>0</v>
      </c>
      <c r="T55" s="16"/>
      <c r="U55" s="16"/>
      <c r="V55" s="16"/>
      <c r="W55" s="17">
        <f t="shared" si="12"/>
        <v>0</v>
      </c>
      <c r="X55" s="18"/>
      <c r="Y55" s="19"/>
      <c r="Z55" s="20">
        <f t="shared" si="13"/>
        <v>234</v>
      </c>
    </row>
    <row r="56" spans="1:26" x14ac:dyDescent="0.25">
      <c r="A56" s="21">
        <v>49</v>
      </c>
      <c r="B56" s="22" t="s">
        <v>72</v>
      </c>
      <c r="C56" s="5">
        <f>VLOOKUP(D56,'[1]Tabelen Masters'!C$4:D100,2,FALSE)</f>
        <v>0.95</v>
      </c>
      <c r="D56" s="34">
        <v>26</v>
      </c>
      <c r="E56" s="7">
        <f t="shared" si="7"/>
        <v>1.04</v>
      </c>
      <c r="F56" s="8">
        <f>_xlfn.XLOOKUP(B56,[2]Blad1!$C$2:$C$48,[2]Blad1!$Q$2:$Q$48)</f>
        <v>109</v>
      </c>
      <c r="G56" s="9">
        <f t="shared" si="8"/>
        <v>10</v>
      </c>
      <c r="H56" s="19"/>
      <c r="I56" s="11">
        <v>0</v>
      </c>
      <c r="J56" s="8">
        <f>_xlfn.XLOOKUP(B56,'[3]Groep B'!$C:$C,'[3]Groep B'!$Q:$Q)</f>
        <v>0</v>
      </c>
      <c r="K56" s="12">
        <f t="shared" si="9"/>
        <v>0</v>
      </c>
      <c r="L56" s="13"/>
      <c r="M56" s="11"/>
      <c r="N56" s="14">
        <f>_xlfn.XLOOKUP(B56,'[4]Groep B'!$C:$C,'[4]Groep B'!$Q:$Q,0)</f>
        <v>0</v>
      </c>
      <c r="O56" s="14">
        <f t="shared" si="10"/>
        <v>0</v>
      </c>
      <c r="P56" s="11"/>
      <c r="Q56" s="13"/>
      <c r="R56" s="2"/>
      <c r="S56" s="15">
        <f t="shared" si="11"/>
        <v>0</v>
      </c>
      <c r="T56" s="16"/>
      <c r="U56" s="16"/>
      <c r="V56" s="16">
        <f>_xlfn.XLOOKUP(B56,[6]Blad1!$C$2:$C$45,[6]Blad1!$Q$2:$Q$45)</f>
        <v>80</v>
      </c>
      <c r="W56" s="17">
        <f t="shared" si="12"/>
        <v>10</v>
      </c>
      <c r="X56" s="18"/>
      <c r="Y56" s="19"/>
      <c r="Z56" s="20">
        <f t="shared" si="13"/>
        <v>209</v>
      </c>
    </row>
    <row r="57" spans="1:26" x14ac:dyDescent="0.25">
      <c r="A57" s="21">
        <v>50</v>
      </c>
      <c r="B57" s="22" t="s">
        <v>73</v>
      </c>
      <c r="C57" s="5">
        <f>VLOOKUP(D57,'[1]Tabelen Masters'!C$4:D134,2,FALSE)</f>
        <v>1.05</v>
      </c>
      <c r="D57" s="28">
        <v>28</v>
      </c>
      <c r="E57" s="7">
        <f t="shared" si="7"/>
        <v>1.1200000000000001</v>
      </c>
      <c r="F57" s="8">
        <v>0</v>
      </c>
      <c r="G57" s="9">
        <f t="shared" si="8"/>
        <v>0</v>
      </c>
      <c r="H57" s="19"/>
      <c r="I57" s="11">
        <v>0</v>
      </c>
      <c r="J57" s="8">
        <f>_xlfn.XLOOKUP(B57,'[3]Groep B'!$C:$C,'[3]Groep B'!$Q:$Q)</f>
        <v>0</v>
      </c>
      <c r="K57" s="12">
        <f t="shared" si="9"/>
        <v>0</v>
      </c>
      <c r="L57" s="13"/>
      <c r="M57" s="11"/>
      <c r="N57" s="14">
        <f>_xlfn.XLOOKUP(B57,'[4]Groep B'!$C:$C,'[4]Groep B'!$Q:$Q,0)</f>
        <v>106</v>
      </c>
      <c r="O57" s="14">
        <f t="shared" si="10"/>
        <v>10</v>
      </c>
      <c r="P57" s="11"/>
      <c r="Q57" s="13"/>
      <c r="R57" s="2">
        <f>_xlfn.XLOOKUP(B57,[5]Blad1!$C$2:$C$54,[5]Blad1!$Q$2:$Q$54)</f>
        <v>71</v>
      </c>
      <c r="S57" s="15">
        <f t="shared" si="11"/>
        <v>10</v>
      </c>
      <c r="T57" s="28"/>
      <c r="U57" s="28">
        <v>28</v>
      </c>
      <c r="V57" s="16"/>
      <c r="W57" s="17">
        <f t="shared" si="12"/>
        <v>0</v>
      </c>
      <c r="X57" s="18"/>
      <c r="Y57" s="19"/>
      <c r="Z57" s="20">
        <f t="shared" si="13"/>
        <v>197</v>
      </c>
    </row>
    <row r="58" spans="1:26" x14ac:dyDescent="0.25">
      <c r="A58" s="3">
        <v>51</v>
      </c>
      <c r="B58" s="22" t="s">
        <v>74</v>
      </c>
      <c r="C58" s="5">
        <f>VLOOKUP(D58,'[1]Tabelen Masters'!C$4:D350,2,FALSE)</f>
        <v>0.47</v>
      </c>
      <c r="D58" s="34">
        <v>18</v>
      </c>
      <c r="E58" s="7">
        <f t="shared" si="7"/>
        <v>0.72</v>
      </c>
      <c r="F58" s="8"/>
      <c r="G58" s="9">
        <f t="shared" si="8"/>
        <v>0</v>
      </c>
      <c r="H58" s="10"/>
      <c r="I58" s="35"/>
      <c r="J58" s="8">
        <v>0</v>
      </c>
      <c r="K58" s="12">
        <f t="shared" si="9"/>
        <v>0</v>
      </c>
      <c r="L58" s="35"/>
      <c r="M58" s="11"/>
      <c r="N58" s="14">
        <f>_xlfn.XLOOKUP(B58,'[4]Groep B'!$C:$C,'[4]Groep B'!$Q:$Q,0)</f>
        <v>0</v>
      </c>
      <c r="O58" s="14">
        <f t="shared" si="10"/>
        <v>0</v>
      </c>
      <c r="P58" s="11"/>
      <c r="Q58" s="13"/>
      <c r="R58" s="2"/>
      <c r="S58" s="15">
        <f t="shared" si="11"/>
        <v>0</v>
      </c>
      <c r="T58" s="28"/>
      <c r="U58" s="28"/>
      <c r="V58" s="24">
        <v>156</v>
      </c>
      <c r="W58" s="17">
        <f t="shared" si="12"/>
        <v>10</v>
      </c>
      <c r="X58" s="18">
        <v>28</v>
      </c>
      <c r="Y58" s="19">
        <v>18</v>
      </c>
      <c r="Z58" s="20">
        <f t="shared" si="13"/>
        <v>194</v>
      </c>
    </row>
    <row r="59" spans="1:26" x14ac:dyDescent="0.25">
      <c r="A59" s="21">
        <v>52</v>
      </c>
      <c r="B59" s="22" t="s">
        <v>75</v>
      </c>
      <c r="C59" s="5">
        <f>VLOOKUP(D59,'[1]Tabelen Masters'!C$4:D137,2,FALSE)</f>
        <v>1.45</v>
      </c>
      <c r="D59" s="34">
        <v>38</v>
      </c>
      <c r="E59" s="7">
        <f t="shared" si="7"/>
        <v>1.52</v>
      </c>
      <c r="F59" s="8">
        <v>0</v>
      </c>
      <c r="G59" s="9">
        <f t="shared" si="8"/>
        <v>0</v>
      </c>
      <c r="H59" s="10"/>
      <c r="I59" s="11">
        <v>0</v>
      </c>
      <c r="J59" s="8">
        <f>_xlfn.XLOOKUP(B59,'[3]Groep B'!$C:$C,'[3]Groep B'!$Q:$Q)</f>
        <v>0</v>
      </c>
      <c r="K59" s="12">
        <f t="shared" si="9"/>
        <v>0</v>
      </c>
      <c r="L59" s="13"/>
      <c r="M59" s="11"/>
      <c r="N59" s="14">
        <f>_xlfn.XLOOKUP(B59,'[4]Groep B'!$C:$C,'[4]Groep B'!$Q:$Q,0)</f>
        <v>68</v>
      </c>
      <c r="O59" s="14">
        <f t="shared" si="10"/>
        <v>10</v>
      </c>
      <c r="P59" s="11"/>
      <c r="Q59" s="13">
        <f>_xlfn.XLOOKUP(B59,'[4]Groep B'!$C:$C,'[4]Groep B'!$S:$S," ")</f>
        <v>35</v>
      </c>
      <c r="R59" s="2">
        <f>_xlfn.XLOOKUP(B59,[5]Blad1!$C$2:$C$54,[5]Blad1!$Q$2:$Q$54)</f>
        <v>94</v>
      </c>
      <c r="S59" s="15">
        <f t="shared" si="11"/>
        <v>10</v>
      </c>
      <c r="T59" s="16"/>
      <c r="U59" s="16"/>
      <c r="V59" s="16"/>
      <c r="W59" s="17">
        <f t="shared" si="12"/>
        <v>0</v>
      </c>
      <c r="X59" s="18"/>
      <c r="Y59" s="19"/>
      <c r="Z59" s="20">
        <f t="shared" si="13"/>
        <v>182</v>
      </c>
    </row>
    <row r="60" spans="1:26" x14ac:dyDescent="0.25">
      <c r="A60" s="21">
        <v>53</v>
      </c>
      <c r="B60" s="22" t="s">
        <v>76</v>
      </c>
      <c r="C60" s="5">
        <f>VLOOKUP(D60,'[1]Tabelen Masters'!C$4:D123,2,FALSE)</f>
        <v>0.65</v>
      </c>
      <c r="D60" s="23">
        <v>22</v>
      </c>
      <c r="E60" s="7">
        <f t="shared" si="7"/>
        <v>0.88</v>
      </c>
      <c r="F60" s="8">
        <f>_xlfn.XLOOKUP(B60,[2]Blad1!$C$2:$C$48,[2]Blad1!$Q$2:$Q$48)</f>
        <v>81</v>
      </c>
      <c r="G60" s="9">
        <f t="shared" si="8"/>
        <v>10</v>
      </c>
      <c r="H60" s="19"/>
      <c r="I60" s="11">
        <v>0</v>
      </c>
      <c r="J60" s="8">
        <f>_xlfn.XLOOKUP(B60,'[3]Groep B'!$C:$C,'[3]Groep B'!$Q:$Q)</f>
        <v>0</v>
      </c>
      <c r="K60" s="12">
        <f t="shared" si="9"/>
        <v>0</v>
      </c>
      <c r="L60" s="13"/>
      <c r="M60" s="11"/>
      <c r="N60" s="14">
        <f>_xlfn.XLOOKUP(B60,'[4]Groep B'!$C:$C,'[4]Groep B'!$Q:$Q,0)</f>
        <v>75</v>
      </c>
      <c r="O60" s="14">
        <f t="shared" si="10"/>
        <v>10</v>
      </c>
      <c r="P60" s="11"/>
      <c r="Q60" s="13">
        <f>_xlfn.XLOOKUP(B60,'[4]Groep B'!$C:$C,'[4]Groep B'!$S:$S," ")</f>
        <v>20</v>
      </c>
      <c r="R60" s="2"/>
      <c r="S60" s="15">
        <f t="shared" si="11"/>
        <v>0</v>
      </c>
      <c r="T60" s="28"/>
      <c r="U60" s="28"/>
      <c r="V60" s="16"/>
      <c r="W60" s="17">
        <f t="shared" si="12"/>
        <v>0</v>
      </c>
      <c r="X60" s="18"/>
      <c r="Y60" s="19"/>
      <c r="Z60" s="20">
        <f t="shared" si="13"/>
        <v>176</v>
      </c>
    </row>
    <row r="61" spans="1:26" x14ac:dyDescent="0.25">
      <c r="A61" s="21">
        <v>54</v>
      </c>
      <c r="B61" s="22" t="s">
        <v>77</v>
      </c>
      <c r="C61" s="5">
        <f>VLOOKUP(D61,'[1]Tabelen Masters'!C$4:D232,2,FALSE)</f>
        <v>1.1499999999999999</v>
      </c>
      <c r="D61" s="23">
        <v>30</v>
      </c>
      <c r="E61" s="7">
        <f t="shared" si="7"/>
        <v>1.2</v>
      </c>
      <c r="F61" s="8">
        <v>0</v>
      </c>
      <c r="G61" s="9">
        <f t="shared" si="8"/>
        <v>0</v>
      </c>
      <c r="H61" s="19"/>
      <c r="I61" s="35">
        <v>0</v>
      </c>
      <c r="J61" s="8">
        <f>_xlfn.XLOOKUP(B61,'[3]Groep B'!$C:$C,'[3]Groep B'!$Q:$Q)</f>
        <v>135</v>
      </c>
      <c r="K61" s="12">
        <f t="shared" si="9"/>
        <v>10</v>
      </c>
      <c r="L61" s="13">
        <v>20</v>
      </c>
      <c r="M61" s="11">
        <v>30</v>
      </c>
      <c r="N61" s="14">
        <f>_xlfn.XLOOKUP(B61,'[4]Groep B'!$C:$C,'[4]Groep B'!$Q:$Q,0)</f>
        <v>0</v>
      </c>
      <c r="O61" s="14">
        <f t="shared" si="10"/>
        <v>0</v>
      </c>
      <c r="P61" s="11"/>
      <c r="Q61" s="13"/>
      <c r="R61" s="2"/>
      <c r="S61" s="15">
        <f t="shared" si="11"/>
        <v>0</v>
      </c>
      <c r="T61" s="16"/>
      <c r="U61" s="16"/>
      <c r="V61" s="16"/>
      <c r="W61" s="17">
        <f t="shared" si="12"/>
        <v>0</v>
      </c>
      <c r="X61" s="18"/>
      <c r="Y61" s="19"/>
      <c r="Z61" s="20">
        <f t="shared" si="13"/>
        <v>165</v>
      </c>
    </row>
    <row r="62" spans="1:26" x14ac:dyDescent="0.25">
      <c r="A62" s="21">
        <v>55</v>
      </c>
      <c r="B62" s="37" t="s">
        <v>78</v>
      </c>
      <c r="C62" s="5">
        <f>VLOOKUP(D62,'[1]Tabelen Masters'!C$4:D343,2,FALSE)</f>
        <v>1.05</v>
      </c>
      <c r="D62" s="23">
        <v>28</v>
      </c>
      <c r="E62" s="7">
        <f t="shared" si="7"/>
        <v>1.1200000000000001</v>
      </c>
      <c r="F62" s="8">
        <v>0</v>
      </c>
      <c r="G62" s="9">
        <f t="shared" si="8"/>
        <v>0</v>
      </c>
      <c r="H62" s="10"/>
      <c r="I62" s="35"/>
      <c r="J62" s="8">
        <v>0</v>
      </c>
      <c r="K62" s="12">
        <f t="shared" si="9"/>
        <v>0</v>
      </c>
      <c r="L62" s="35"/>
      <c r="M62" s="11"/>
      <c r="N62" s="14">
        <f>_xlfn.XLOOKUP(B62,'[4]Groep B'!$C:$C,'[4]Groep B'!$Q:$Q,0)</f>
        <v>140</v>
      </c>
      <c r="O62" s="14">
        <f t="shared" si="10"/>
        <v>10</v>
      </c>
      <c r="P62" s="11"/>
      <c r="Q62" s="13">
        <f>_xlfn.XLOOKUP(B62,'[4]Groep B'!$C:$C,'[4]Groep B'!$S:$S," ")</f>
        <v>28</v>
      </c>
      <c r="R62" s="2"/>
      <c r="S62" s="15">
        <f t="shared" si="11"/>
        <v>0</v>
      </c>
      <c r="T62" s="28"/>
      <c r="U62" s="28"/>
      <c r="V62" s="16"/>
      <c r="W62" s="17">
        <f t="shared" si="12"/>
        <v>0</v>
      </c>
      <c r="X62" s="18"/>
      <c r="Y62" s="19"/>
      <c r="Z62" s="20">
        <f t="shared" si="13"/>
        <v>150</v>
      </c>
    </row>
    <row r="63" spans="1:26" x14ac:dyDescent="0.25">
      <c r="A63" s="3">
        <v>56</v>
      </c>
      <c r="B63" s="22" t="s">
        <v>79</v>
      </c>
      <c r="C63" s="5">
        <f>VLOOKUP(D63,'[1]Tabelen Masters'!C$4:D339,2,FALSE)</f>
        <v>1.45</v>
      </c>
      <c r="D63" s="23">
        <v>38</v>
      </c>
      <c r="E63" s="7">
        <f t="shared" si="7"/>
        <v>1.52</v>
      </c>
      <c r="F63" s="8">
        <v>0</v>
      </c>
      <c r="G63" s="9">
        <f t="shared" si="8"/>
        <v>0</v>
      </c>
      <c r="H63" s="10"/>
      <c r="I63" s="35">
        <v>0</v>
      </c>
      <c r="J63" s="8">
        <v>120</v>
      </c>
      <c r="K63" s="12">
        <f t="shared" si="9"/>
        <v>10</v>
      </c>
      <c r="L63" s="13">
        <v>18</v>
      </c>
      <c r="M63" s="11">
        <v>38</v>
      </c>
      <c r="N63" s="14">
        <f>_xlfn.XLOOKUP(B63,'[4]Groep B'!$C:$C,'[4]Groep B'!$Q:$Q,0)</f>
        <v>0</v>
      </c>
      <c r="O63" s="14">
        <f t="shared" si="10"/>
        <v>0</v>
      </c>
      <c r="P63" s="11"/>
      <c r="Q63" s="13"/>
      <c r="R63" s="2"/>
      <c r="S63" s="15">
        <f t="shared" si="11"/>
        <v>0</v>
      </c>
      <c r="T63" s="16"/>
      <c r="U63" s="16"/>
      <c r="V63" s="16"/>
      <c r="W63" s="17">
        <f t="shared" si="12"/>
        <v>0</v>
      </c>
      <c r="X63" s="18"/>
      <c r="Y63" s="19"/>
      <c r="Z63" s="20">
        <f t="shared" si="13"/>
        <v>148</v>
      </c>
    </row>
    <row r="64" spans="1:26" x14ac:dyDescent="0.25">
      <c r="A64" s="21">
        <v>57</v>
      </c>
      <c r="B64" s="22" t="s">
        <v>80</v>
      </c>
      <c r="C64" s="5">
        <f>VLOOKUP(D64,'[1]Tabelen Masters'!C$4:D140,2,FALSE)</f>
        <v>1.25</v>
      </c>
      <c r="D64" s="23">
        <v>33</v>
      </c>
      <c r="E64" s="7">
        <f t="shared" si="7"/>
        <v>1.32</v>
      </c>
      <c r="F64" s="8">
        <v>0</v>
      </c>
      <c r="G64" s="9">
        <f t="shared" si="8"/>
        <v>0</v>
      </c>
      <c r="H64" s="19"/>
      <c r="I64" s="11"/>
      <c r="J64" s="8">
        <f>_xlfn.XLOOKUP(B64,'[3]Groep B'!$C:$C,'[3]Groep B'!$Q:$Q)</f>
        <v>0</v>
      </c>
      <c r="K64" s="12">
        <f t="shared" si="9"/>
        <v>0</v>
      </c>
      <c r="L64" s="13"/>
      <c r="M64" s="11"/>
      <c r="N64" s="14">
        <f>_xlfn.XLOOKUP(B64,'[4]Groep B'!$C:$C,'[4]Groep B'!$Q:$Q,0)</f>
        <v>0</v>
      </c>
      <c r="O64" s="14">
        <f t="shared" si="10"/>
        <v>0</v>
      </c>
      <c r="P64" s="11"/>
      <c r="Q64" s="13"/>
      <c r="R64" s="2">
        <f>_xlfn.XLOOKUP(B64,[5]Blad1!$C$2:$C$54,[5]Blad1!$Q$2:$Q$54)</f>
        <v>127</v>
      </c>
      <c r="S64" s="15">
        <f t="shared" si="11"/>
        <v>10</v>
      </c>
      <c r="T64" s="16"/>
      <c r="U64" s="16">
        <v>35</v>
      </c>
      <c r="V64" s="16"/>
      <c r="W64" s="17">
        <f t="shared" si="12"/>
        <v>0</v>
      </c>
      <c r="X64" s="18"/>
      <c r="Y64" s="19"/>
      <c r="Z64" s="20">
        <f t="shared" si="13"/>
        <v>137</v>
      </c>
    </row>
    <row r="65" spans="1:26" x14ac:dyDescent="0.25">
      <c r="A65" s="21">
        <v>58</v>
      </c>
      <c r="B65" s="22" t="s">
        <v>81</v>
      </c>
      <c r="C65" s="5">
        <f>VLOOKUP(D65,'[1]Tabelen Masters'!C$4:D163,2,FALSE)</f>
        <v>0.95</v>
      </c>
      <c r="D65" s="23">
        <v>26</v>
      </c>
      <c r="E65" s="7">
        <f t="shared" si="7"/>
        <v>1.04</v>
      </c>
      <c r="F65" s="8">
        <v>0</v>
      </c>
      <c r="G65" s="9">
        <f t="shared" si="8"/>
        <v>0</v>
      </c>
      <c r="H65" s="10"/>
      <c r="I65" s="11"/>
      <c r="J65" s="8">
        <f>_xlfn.XLOOKUP(B65,'[3]Groep B'!$C:$C,'[3]Groep B'!$Q:$Q)</f>
        <v>119</v>
      </c>
      <c r="K65" s="12">
        <f t="shared" si="9"/>
        <v>10</v>
      </c>
      <c r="L65" s="13"/>
      <c r="M65" s="11"/>
      <c r="N65" s="14">
        <f>_xlfn.XLOOKUP(B65,'[4]Groep B'!$C:$C,'[4]Groep B'!$Q:$Q,0)</f>
        <v>0</v>
      </c>
      <c r="O65" s="14">
        <f t="shared" si="10"/>
        <v>0</v>
      </c>
      <c r="P65" s="11"/>
      <c r="Q65" s="13"/>
      <c r="R65" s="2"/>
      <c r="S65" s="15">
        <f t="shared" si="11"/>
        <v>0</v>
      </c>
      <c r="T65" s="16"/>
      <c r="U65" s="16"/>
      <c r="V65" s="16"/>
      <c r="W65" s="17">
        <f t="shared" si="12"/>
        <v>0</v>
      </c>
      <c r="X65" s="18"/>
      <c r="Y65" s="19"/>
      <c r="Z65" s="20">
        <f t="shared" si="13"/>
        <v>129</v>
      </c>
    </row>
    <row r="66" spans="1:26" x14ac:dyDescent="0.25">
      <c r="A66" s="21">
        <v>59</v>
      </c>
      <c r="B66" s="22" t="s">
        <v>82</v>
      </c>
      <c r="C66" s="5">
        <f>VLOOKUP(D66,'[1]Tabelen Masters'!C$4:D221,2,FALSE)</f>
        <v>0.75</v>
      </c>
      <c r="D66" s="23">
        <v>23</v>
      </c>
      <c r="E66" s="7">
        <f t="shared" si="7"/>
        <v>0.92</v>
      </c>
      <c r="F66" s="8">
        <v>0</v>
      </c>
      <c r="G66" s="9">
        <f t="shared" si="8"/>
        <v>0</v>
      </c>
      <c r="H66" s="19"/>
      <c r="I66" s="35"/>
      <c r="J66" s="8">
        <f>_xlfn.XLOOKUP(B66,'[3]Groep B'!$C:$C,'[3]Groep B'!$Q:$Q)</f>
        <v>0</v>
      </c>
      <c r="K66" s="12">
        <f t="shared" si="9"/>
        <v>0</v>
      </c>
      <c r="L66" s="11"/>
      <c r="M66" s="11"/>
      <c r="N66" s="14">
        <f>_xlfn.XLOOKUP(B66,'[4]Groep B'!$C:$C,'[4]Groep B'!$Q:$Q,0)</f>
        <v>113</v>
      </c>
      <c r="O66" s="14">
        <f t="shared" si="10"/>
        <v>10</v>
      </c>
      <c r="P66" s="38">
        <v>26</v>
      </c>
      <c r="Q66" s="13">
        <v>23</v>
      </c>
      <c r="R66" s="2"/>
      <c r="S66" s="15">
        <f t="shared" si="11"/>
        <v>0</v>
      </c>
      <c r="T66" s="16"/>
      <c r="U66" s="16"/>
      <c r="V66" s="16"/>
      <c r="W66" s="17">
        <f t="shared" si="12"/>
        <v>0</v>
      </c>
      <c r="X66" s="18"/>
      <c r="Y66" s="19"/>
      <c r="Z66" s="20">
        <f t="shared" si="13"/>
        <v>123</v>
      </c>
    </row>
    <row r="67" spans="1:26" x14ac:dyDescent="0.25">
      <c r="A67" s="21">
        <v>60</v>
      </c>
      <c r="B67" s="22" t="s">
        <v>83</v>
      </c>
      <c r="C67" s="5">
        <f>VLOOKUP(D67,'[1]Tabelen Masters'!C$4:D160,2,FALSE)</f>
        <v>1.55</v>
      </c>
      <c r="D67" s="23">
        <v>40</v>
      </c>
      <c r="E67" s="7">
        <f t="shared" si="7"/>
        <v>1.6</v>
      </c>
      <c r="F67" s="8">
        <v>0</v>
      </c>
      <c r="G67" s="9">
        <f t="shared" si="8"/>
        <v>0</v>
      </c>
      <c r="H67" s="10"/>
      <c r="I67" s="11">
        <v>0</v>
      </c>
      <c r="J67" s="8">
        <f>_xlfn.XLOOKUP(B67,'[3]Groep B'!$C:$C,'[3]Groep B'!$Q:$Q)</f>
        <v>113</v>
      </c>
      <c r="K67" s="12">
        <f t="shared" si="9"/>
        <v>10</v>
      </c>
      <c r="L67" s="13"/>
      <c r="M67" s="11"/>
      <c r="N67" s="14">
        <f>_xlfn.XLOOKUP(B67,'[4]Groep B'!$C:$C,'[4]Groep B'!$Q:$Q,0)</f>
        <v>0</v>
      </c>
      <c r="O67" s="14">
        <f t="shared" si="10"/>
        <v>0</v>
      </c>
      <c r="P67" s="11"/>
      <c r="Q67" s="13"/>
      <c r="R67" s="2"/>
      <c r="S67" s="15">
        <f t="shared" si="11"/>
        <v>0</v>
      </c>
      <c r="T67" s="16"/>
      <c r="U67" s="16"/>
      <c r="V67" s="16"/>
      <c r="W67" s="17">
        <f t="shared" si="12"/>
        <v>0</v>
      </c>
      <c r="X67" s="18"/>
      <c r="Y67" s="19"/>
      <c r="Z67" s="20">
        <f t="shared" si="13"/>
        <v>123</v>
      </c>
    </row>
    <row r="68" spans="1:26" x14ac:dyDescent="0.25">
      <c r="A68" s="3">
        <v>61</v>
      </c>
      <c r="B68" s="36" t="s">
        <v>84</v>
      </c>
      <c r="C68" s="5">
        <f>VLOOKUP(D68,'[1]Tabelen Masters'!C$4:D166,2,FALSE)</f>
        <v>1.35</v>
      </c>
      <c r="D68" s="23">
        <v>35</v>
      </c>
      <c r="E68" s="7">
        <f t="shared" si="7"/>
        <v>1.4</v>
      </c>
      <c r="F68" s="8">
        <v>0</v>
      </c>
      <c r="G68" s="9">
        <f t="shared" si="8"/>
        <v>0</v>
      </c>
      <c r="H68" s="10"/>
      <c r="I68" s="11">
        <v>0</v>
      </c>
      <c r="J68" s="8">
        <f>_xlfn.XLOOKUP(B68,'[3]Groep B'!$C:$C,'[3]Groep B'!$Q:$Q)</f>
        <v>0</v>
      </c>
      <c r="K68" s="12">
        <f t="shared" si="9"/>
        <v>0</v>
      </c>
      <c r="L68" s="13"/>
      <c r="M68" s="11">
        <v>0</v>
      </c>
      <c r="N68" s="14">
        <f>_xlfn.XLOOKUP(B68,'[4]Groep B'!$C:$C,'[4]Groep B'!$Q:$Q,0)</f>
        <v>112</v>
      </c>
      <c r="O68" s="14">
        <f t="shared" si="10"/>
        <v>10</v>
      </c>
      <c r="P68" s="11">
        <v>16</v>
      </c>
      <c r="Q68" s="13"/>
      <c r="R68" s="2"/>
      <c r="S68" s="15">
        <f t="shared" si="11"/>
        <v>0</v>
      </c>
      <c r="T68" s="16"/>
      <c r="U68" s="16"/>
      <c r="V68" s="16"/>
      <c r="W68" s="17">
        <f t="shared" si="12"/>
        <v>0</v>
      </c>
      <c r="X68" s="18"/>
      <c r="Y68" s="19"/>
      <c r="Z68" s="20">
        <f t="shared" si="13"/>
        <v>122</v>
      </c>
    </row>
    <row r="69" spans="1:26" x14ac:dyDescent="0.25">
      <c r="A69" s="21">
        <v>62</v>
      </c>
      <c r="B69" s="37" t="s">
        <v>85</v>
      </c>
      <c r="C69" s="5">
        <f>VLOOKUP(D69,'[1]Tabelen Masters'!C$4:D345,2,FALSE)</f>
        <v>1.05</v>
      </c>
      <c r="D69" s="23">
        <v>28</v>
      </c>
      <c r="E69" s="7">
        <f t="shared" si="7"/>
        <v>1.1200000000000001</v>
      </c>
      <c r="F69" s="8">
        <v>0</v>
      </c>
      <c r="G69" s="9">
        <f t="shared" si="8"/>
        <v>0</v>
      </c>
      <c r="H69" s="10"/>
      <c r="I69" s="35"/>
      <c r="J69" s="8">
        <v>0</v>
      </c>
      <c r="K69" s="12">
        <f t="shared" si="9"/>
        <v>0</v>
      </c>
      <c r="L69" s="35"/>
      <c r="M69" s="11"/>
      <c r="N69" s="14">
        <f>_xlfn.XLOOKUP(B69,'[4]Groep B'!$C:$C,'[4]Groep B'!$Q:$Q,0)</f>
        <v>112</v>
      </c>
      <c r="O69" s="14">
        <f t="shared" si="10"/>
        <v>10</v>
      </c>
      <c r="P69" s="11"/>
      <c r="Q69" s="13"/>
      <c r="R69" s="2"/>
      <c r="S69" s="15">
        <f t="shared" si="11"/>
        <v>0</v>
      </c>
      <c r="T69" s="28"/>
      <c r="U69" s="28"/>
      <c r="V69" s="16"/>
      <c r="W69" s="17">
        <f t="shared" si="12"/>
        <v>0</v>
      </c>
      <c r="X69" s="18"/>
      <c r="Y69" s="19"/>
      <c r="Z69" s="20">
        <f t="shared" si="13"/>
        <v>122</v>
      </c>
    </row>
    <row r="70" spans="1:26" x14ac:dyDescent="0.25">
      <c r="A70" s="21">
        <v>63</v>
      </c>
      <c r="B70" s="22" t="s">
        <v>86</v>
      </c>
      <c r="C70" s="5">
        <f>VLOOKUP(D70,'[1]Tabelen Masters'!C$4:D149,2,FALSE)</f>
        <v>1.45</v>
      </c>
      <c r="D70" s="23">
        <v>38</v>
      </c>
      <c r="E70" s="7">
        <f t="shared" si="7"/>
        <v>1.52</v>
      </c>
      <c r="F70" s="8">
        <v>0</v>
      </c>
      <c r="G70" s="9">
        <f t="shared" si="8"/>
        <v>0</v>
      </c>
      <c r="H70" s="10"/>
      <c r="I70" s="11">
        <v>0</v>
      </c>
      <c r="J70" s="8">
        <f>_xlfn.XLOOKUP(B70,'[3]Groep B'!$C:$C,'[3]Groep B'!$Q:$Q)</f>
        <v>0</v>
      </c>
      <c r="K70" s="12">
        <f t="shared" si="9"/>
        <v>0</v>
      </c>
      <c r="L70" s="13"/>
      <c r="M70" s="11"/>
      <c r="N70" s="14">
        <f>_xlfn.XLOOKUP(B70,'[4]Groep B'!$C:$C,'[4]Groep B'!$Q:$Q,0)</f>
        <v>0</v>
      </c>
      <c r="O70" s="14">
        <f t="shared" si="10"/>
        <v>0</v>
      </c>
      <c r="P70" s="11"/>
      <c r="Q70" s="13"/>
      <c r="R70" s="2">
        <f>_xlfn.XLOOKUP(B70,[5]Blad1!$C$2:$C$54,[5]Blad1!$Q$2:$Q$54)</f>
        <v>111</v>
      </c>
      <c r="S70" s="15">
        <f t="shared" si="11"/>
        <v>10</v>
      </c>
      <c r="T70" s="28"/>
      <c r="U70" s="28"/>
      <c r="V70" s="16"/>
      <c r="W70" s="17">
        <f t="shared" si="12"/>
        <v>0</v>
      </c>
      <c r="X70" s="18"/>
      <c r="Y70" s="19"/>
      <c r="Z70" s="20">
        <f t="shared" si="13"/>
        <v>121</v>
      </c>
    </row>
    <row r="71" spans="1:26" x14ac:dyDescent="0.25">
      <c r="A71" s="21">
        <v>64</v>
      </c>
      <c r="B71" s="22" t="s">
        <v>87</v>
      </c>
      <c r="C71" s="5">
        <v>0.85</v>
      </c>
      <c r="D71" s="23">
        <v>25</v>
      </c>
      <c r="E71" s="7">
        <f t="shared" si="7"/>
        <v>1</v>
      </c>
      <c r="F71" s="8"/>
      <c r="G71" s="9">
        <f t="shared" si="8"/>
        <v>0</v>
      </c>
      <c r="H71" s="10"/>
      <c r="I71" s="11"/>
      <c r="J71" s="8">
        <v>0</v>
      </c>
      <c r="K71" s="12">
        <f t="shared" si="9"/>
        <v>0</v>
      </c>
      <c r="L71" s="13"/>
      <c r="M71" s="11"/>
      <c r="N71" s="14">
        <f>_xlfn.XLOOKUP(B71,'[4]Groep B'!$C:$C,'[4]Groep B'!$Q:$Q,0)</f>
        <v>0</v>
      </c>
      <c r="O71" s="14">
        <f t="shared" si="10"/>
        <v>0</v>
      </c>
      <c r="P71" s="11"/>
      <c r="Q71" s="13"/>
      <c r="R71" s="2">
        <v>110</v>
      </c>
      <c r="S71" s="15">
        <f t="shared" si="11"/>
        <v>10</v>
      </c>
      <c r="T71" s="28"/>
      <c r="U71" s="28"/>
      <c r="V71" s="16"/>
      <c r="W71" s="17">
        <f t="shared" si="12"/>
        <v>0</v>
      </c>
      <c r="X71" s="18"/>
      <c r="Y71" s="19"/>
      <c r="Z71" s="20">
        <f t="shared" si="13"/>
        <v>120</v>
      </c>
    </row>
    <row r="72" spans="1:26" x14ac:dyDescent="0.25">
      <c r="A72" s="21">
        <v>65</v>
      </c>
      <c r="B72" s="22" t="s">
        <v>88</v>
      </c>
      <c r="C72" s="5">
        <v>0.85</v>
      </c>
      <c r="D72" s="23">
        <v>25</v>
      </c>
      <c r="E72" s="7">
        <f t="shared" ref="E72:E103" si="14">D72/25</f>
        <v>1</v>
      </c>
      <c r="F72" s="8"/>
      <c r="G72" s="9">
        <f t="shared" ref="G72:G103" si="15">IF(F72&lt;=1,0,10)</f>
        <v>0</v>
      </c>
      <c r="H72" s="10"/>
      <c r="I72" s="35"/>
      <c r="J72" s="8">
        <v>0</v>
      </c>
      <c r="K72" s="12">
        <f t="shared" ref="K72:K103" si="16">IF(J72&lt;=1,0,10)</f>
        <v>0</v>
      </c>
      <c r="L72" s="35"/>
      <c r="M72" s="11"/>
      <c r="N72" s="14">
        <f>_xlfn.XLOOKUP(B72,'[4]Groep B'!$C:$C,'[4]Groep B'!$Q:$Q,0)</f>
        <v>0</v>
      </c>
      <c r="O72" s="14">
        <f t="shared" ref="O72:O103" si="17">IF(N72&lt;=1,0,10)</f>
        <v>0</v>
      </c>
      <c r="P72" s="11"/>
      <c r="Q72" s="13"/>
      <c r="R72" s="2">
        <v>108</v>
      </c>
      <c r="S72" s="15">
        <f t="shared" ref="S72:S103" si="18">IF(R72&lt;=1,0,10)</f>
        <v>10</v>
      </c>
      <c r="T72" s="28">
        <v>8</v>
      </c>
      <c r="U72" s="28"/>
      <c r="V72" s="16"/>
      <c r="W72" s="17">
        <f t="shared" ref="W72:W103" si="19">IF(V72&lt;=1,0,10)</f>
        <v>0</v>
      </c>
      <c r="X72" s="18"/>
      <c r="Y72" s="19"/>
      <c r="Z72" s="20">
        <f t="shared" ref="Z72:Z94" si="20">F72+G72+H72+J72+K72+L72+N72+O72+R72+S72+V72+W72+X72</f>
        <v>118</v>
      </c>
    </row>
    <row r="73" spans="1:26" x14ac:dyDescent="0.25">
      <c r="A73" s="3">
        <v>66</v>
      </c>
      <c r="B73" s="39" t="s">
        <v>89</v>
      </c>
      <c r="C73" s="5">
        <f>VLOOKUP(D73,'[1]Tabelen Masters'!C$4:D131,2,FALSE)</f>
        <v>1.45</v>
      </c>
      <c r="D73" s="23">
        <v>38</v>
      </c>
      <c r="E73" s="7">
        <f t="shared" si="14"/>
        <v>1.52</v>
      </c>
      <c r="F73" s="8">
        <f>_xlfn.XLOOKUP(B73,[2]Blad1!$C$2:$C$48,[2]Blad1!$Q$2:$Q$48)</f>
        <v>107</v>
      </c>
      <c r="G73" s="9">
        <f t="shared" si="15"/>
        <v>10</v>
      </c>
      <c r="H73" s="19"/>
      <c r="I73" s="11">
        <v>0</v>
      </c>
      <c r="J73" s="8">
        <f>_xlfn.XLOOKUP(B73,'[3]Groep B'!$C:$C,'[3]Groep B'!$Q:$Q)</f>
        <v>0</v>
      </c>
      <c r="K73" s="12">
        <f t="shared" si="16"/>
        <v>0</v>
      </c>
      <c r="L73" s="13"/>
      <c r="M73" s="11"/>
      <c r="N73" s="14">
        <f>_xlfn.XLOOKUP(B73,'[4]Groep B'!$C:$C,'[4]Groep B'!$Q:$Q,0)</f>
        <v>0</v>
      </c>
      <c r="O73" s="14">
        <f t="shared" si="17"/>
        <v>0</v>
      </c>
      <c r="P73" s="11"/>
      <c r="Q73" s="13"/>
      <c r="R73" s="2"/>
      <c r="S73" s="15">
        <f t="shared" si="18"/>
        <v>0</v>
      </c>
      <c r="T73" s="16"/>
      <c r="U73" s="16"/>
      <c r="V73" s="16"/>
      <c r="W73" s="17">
        <f t="shared" si="19"/>
        <v>0</v>
      </c>
      <c r="X73" s="18"/>
      <c r="Y73" s="19"/>
      <c r="Z73" s="20">
        <f t="shared" si="20"/>
        <v>117</v>
      </c>
    </row>
    <row r="74" spans="1:26" x14ac:dyDescent="0.25">
      <c r="A74" s="21">
        <v>67</v>
      </c>
      <c r="B74" s="22" t="s">
        <v>90</v>
      </c>
      <c r="C74" s="5">
        <f>VLOOKUP(D74,'[1]Tabelen Masters'!C$4:D162,2,FALSE)</f>
        <v>1.55</v>
      </c>
      <c r="D74" s="23">
        <v>40</v>
      </c>
      <c r="E74" s="7">
        <f t="shared" si="14"/>
        <v>1.6</v>
      </c>
      <c r="F74" s="8">
        <v>0</v>
      </c>
      <c r="G74" s="9">
        <f t="shared" si="15"/>
        <v>0</v>
      </c>
      <c r="H74" s="19"/>
      <c r="I74" s="11">
        <v>0</v>
      </c>
      <c r="J74" s="8">
        <f>_xlfn.XLOOKUP(B74,'[3]Groep B'!$C:$C,'[3]Groep B'!$Q:$Q)</f>
        <v>0</v>
      </c>
      <c r="K74" s="12">
        <f t="shared" si="16"/>
        <v>0</v>
      </c>
      <c r="L74" s="13"/>
      <c r="M74" s="11">
        <v>0</v>
      </c>
      <c r="N74" s="14">
        <f>_xlfn.XLOOKUP(B74,'[4]Groep B'!$C:$C,'[4]Groep B'!$Q:$Q,0)</f>
        <v>0</v>
      </c>
      <c r="O74" s="14">
        <f t="shared" si="17"/>
        <v>0</v>
      </c>
      <c r="P74" s="11">
        <v>0</v>
      </c>
      <c r="Q74" s="13"/>
      <c r="R74" s="2">
        <f>_xlfn.XLOOKUP(B74,[5]Blad1!$C$2:$C$54,[5]Blad1!$Q$2:$Q$54)</f>
        <v>105</v>
      </c>
      <c r="S74" s="15">
        <f t="shared" si="18"/>
        <v>10</v>
      </c>
      <c r="T74" s="16">
        <v>30</v>
      </c>
      <c r="U74" s="16"/>
      <c r="V74" s="16"/>
      <c r="W74" s="17">
        <f t="shared" si="19"/>
        <v>0</v>
      </c>
      <c r="X74" s="18"/>
      <c r="Y74" s="19"/>
      <c r="Z74" s="20">
        <f t="shared" si="20"/>
        <v>115</v>
      </c>
    </row>
    <row r="75" spans="1:26" x14ac:dyDescent="0.25">
      <c r="A75" s="21">
        <v>68</v>
      </c>
      <c r="B75" s="22" t="s">
        <v>91</v>
      </c>
      <c r="C75" s="5">
        <f>VLOOKUP(D75,'[1]Tabelen Masters'!C$4:D341,2,FALSE)</f>
        <v>0.75</v>
      </c>
      <c r="D75" s="23">
        <v>23</v>
      </c>
      <c r="E75" s="7">
        <f t="shared" si="14"/>
        <v>0.92</v>
      </c>
      <c r="F75" s="8"/>
      <c r="G75" s="9">
        <f t="shared" si="15"/>
        <v>0</v>
      </c>
      <c r="H75" s="10"/>
      <c r="I75" s="35"/>
      <c r="J75" s="8">
        <f>_xlfn.XLOOKUP(B75,'[3]Groep B'!$C:$C,'[3]Groep B'!$Q:$Q)</f>
        <v>105</v>
      </c>
      <c r="K75" s="12">
        <f t="shared" si="16"/>
        <v>10</v>
      </c>
      <c r="L75" s="13"/>
      <c r="M75" s="11"/>
      <c r="N75" s="14">
        <f>_xlfn.XLOOKUP(B75,'[4]Groep B'!$C:$C,'[4]Groep B'!$Q:$Q,0)</f>
        <v>0</v>
      </c>
      <c r="O75" s="14">
        <f t="shared" si="17"/>
        <v>0</v>
      </c>
      <c r="P75" s="11"/>
      <c r="Q75" s="13"/>
      <c r="R75" s="2"/>
      <c r="S75" s="15">
        <f t="shared" si="18"/>
        <v>0</v>
      </c>
      <c r="T75" s="28"/>
      <c r="U75" s="28"/>
      <c r="V75" s="16"/>
      <c r="W75" s="17">
        <f t="shared" si="19"/>
        <v>0</v>
      </c>
      <c r="X75" s="18"/>
      <c r="Y75" s="19"/>
      <c r="Z75" s="20">
        <f t="shared" si="20"/>
        <v>115</v>
      </c>
    </row>
    <row r="76" spans="1:26" x14ac:dyDescent="0.25">
      <c r="A76" s="21">
        <v>69</v>
      </c>
      <c r="B76" s="22" t="s">
        <v>92</v>
      </c>
      <c r="C76" s="5">
        <f>VLOOKUP(D76,'[1]Tabelen Masters'!C$4:D342,2,FALSE)</f>
        <v>1.35</v>
      </c>
      <c r="D76" s="23">
        <v>35</v>
      </c>
      <c r="E76" s="7">
        <f t="shared" si="14"/>
        <v>1.4</v>
      </c>
      <c r="F76" s="8"/>
      <c r="G76" s="9">
        <f t="shared" si="15"/>
        <v>0</v>
      </c>
      <c r="H76" s="10"/>
      <c r="I76" s="35"/>
      <c r="J76" s="8">
        <v>105</v>
      </c>
      <c r="K76" s="12">
        <f t="shared" si="16"/>
        <v>10</v>
      </c>
      <c r="L76" s="13"/>
      <c r="M76" s="11"/>
      <c r="N76" s="14">
        <f>_xlfn.XLOOKUP(B76,'[4]Groep B'!$C:$C,'[4]Groep B'!$Q:$Q,0)</f>
        <v>0</v>
      </c>
      <c r="O76" s="14">
        <f t="shared" si="17"/>
        <v>0</v>
      </c>
      <c r="P76" s="11"/>
      <c r="Q76" s="13"/>
      <c r="R76" s="2"/>
      <c r="S76" s="15">
        <f t="shared" si="18"/>
        <v>0</v>
      </c>
      <c r="T76" s="28"/>
      <c r="U76" s="28"/>
      <c r="V76" s="16"/>
      <c r="W76" s="17">
        <f t="shared" si="19"/>
        <v>0</v>
      </c>
      <c r="X76" s="18"/>
      <c r="Y76" s="19"/>
      <c r="Z76" s="20">
        <f t="shared" si="20"/>
        <v>115</v>
      </c>
    </row>
    <row r="77" spans="1:26" x14ac:dyDescent="0.25">
      <c r="A77" s="21">
        <v>70</v>
      </c>
      <c r="B77" s="22" t="s">
        <v>93</v>
      </c>
      <c r="C77" s="5">
        <f>VLOOKUP(D77,'[1]Tabelen Masters'!C$4:D340,2,FALSE)</f>
        <v>1.65</v>
      </c>
      <c r="D77" s="23">
        <v>42</v>
      </c>
      <c r="E77" s="7">
        <f t="shared" si="14"/>
        <v>1.68</v>
      </c>
      <c r="F77" s="8">
        <v>0</v>
      </c>
      <c r="G77" s="9">
        <f t="shared" si="15"/>
        <v>0</v>
      </c>
      <c r="H77" s="10"/>
      <c r="I77" s="35"/>
      <c r="J77" s="8">
        <f>_xlfn.XLOOKUP(B77,'[3]Groep B'!$C:$C,'[3]Groep B'!$Q:$Q)</f>
        <v>105</v>
      </c>
      <c r="K77" s="12">
        <f t="shared" si="16"/>
        <v>10</v>
      </c>
      <c r="L77" s="13"/>
      <c r="M77" s="11"/>
      <c r="N77" s="14">
        <f>_xlfn.XLOOKUP(B77,'[4]Groep B'!$C:$C,'[4]Groep B'!$Q:$Q,0)</f>
        <v>0</v>
      </c>
      <c r="O77" s="14">
        <f t="shared" si="17"/>
        <v>0</v>
      </c>
      <c r="P77" s="11"/>
      <c r="Q77" s="13"/>
      <c r="R77" s="2"/>
      <c r="S77" s="15">
        <f t="shared" si="18"/>
        <v>0</v>
      </c>
      <c r="T77" s="28"/>
      <c r="U77" s="28"/>
      <c r="V77" s="16"/>
      <c r="W77" s="17">
        <f t="shared" si="19"/>
        <v>0</v>
      </c>
      <c r="X77" s="18"/>
      <c r="Y77" s="19"/>
      <c r="Z77" s="20">
        <f t="shared" si="20"/>
        <v>115</v>
      </c>
    </row>
    <row r="78" spans="1:26" x14ac:dyDescent="0.25">
      <c r="A78" s="3">
        <v>71</v>
      </c>
      <c r="B78" s="22" t="s">
        <v>94</v>
      </c>
      <c r="C78" s="5">
        <f>VLOOKUP(D78,'[1]Tabelen Masters'!C$4:D135,2,FALSE)</f>
        <v>0.42</v>
      </c>
      <c r="D78" s="23">
        <v>17</v>
      </c>
      <c r="E78" s="7">
        <f t="shared" si="14"/>
        <v>0.68</v>
      </c>
      <c r="F78" s="8">
        <v>0</v>
      </c>
      <c r="G78" s="9">
        <f t="shared" si="15"/>
        <v>0</v>
      </c>
      <c r="H78" s="19"/>
      <c r="I78" s="11">
        <v>0</v>
      </c>
      <c r="J78" s="8">
        <f>_xlfn.XLOOKUP(B78,'[3]Groep B'!$C:$C,'[3]Groep B'!$Q:$Q)</f>
        <v>0</v>
      </c>
      <c r="K78" s="12">
        <f t="shared" si="16"/>
        <v>0</v>
      </c>
      <c r="L78" s="13"/>
      <c r="M78" s="11"/>
      <c r="N78" s="14">
        <f>_xlfn.XLOOKUP(B78,'[4]Groep B'!$C:$C,'[4]Groep B'!$Q:$Q,0)</f>
        <v>102</v>
      </c>
      <c r="O78" s="14">
        <f t="shared" si="17"/>
        <v>10</v>
      </c>
      <c r="P78" s="11"/>
      <c r="Q78" s="13"/>
      <c r="R78" s="2"/>
      <c r="S78" s="15">
        <f t="shared" si="18"/>
        <v>0</v>
      </c>
      <c r="T78" s="16"/>
      <c r="U78" s="16"/>
      <c r="V78" s="16"/>
      <c r="W78" s="17">
        <f t="shared" si="19"/>
        <v>0</v>
      </c>
      <c r="X78" s="18"/>
      <c r="Y78" s="19"/>
      <c r="Z78" s="20">
        <f t="shared" si="20"/>
        <v>112</v>
      </c>
    </row>
    <row r="79" spans="1:26" x14ac:dyDescent="0.25">
      <c r="A79" s="21">
        <v>72</v>
      </c>
      <c r="B79" s="22" t="s">
        <v>95</v>
      </c>
      <c r="C79" s="5">
        <f>VLOOKUP(D79,'[1]Tabelen Masters'!C$4:D108,2,FALSE)</f>
        <v>0.95</v>
      </c>
      <c r="D79" s="23">
        <v>26</v>
      </c>
      <c r="E79" s="7">
        <f t="shared" si="14"/>
        <v>1.04</v>
      </c>
      <c r="F79" s="8">
        <f>_xlfn.XLOOKUP(B79,[2]Blad1!$C$2:$C$48,[2]Blad1!$Q$2:$Q$48)</f>
        <v>101</v>
      </c>
      <c r="G79" s="9">
        <f t="shared" si="15"/>
        <v>10</v>
      </c>
      <c r="H79" s="19"/>
      <c r="I79" s="11"/>
      <c r="J79" s="8">
        <f>_xlfn.XLOOKUP(B79,'[3]Groep B'!$C:$C,'[3]Groep B'!$Q:$Q)</f>
        <v>0</v>
      </c>
      <c r="K79" s="12">
        <f t="shared" si="16"/>
        <v>0</v>
      </c>
      <c r="L79" s="13"/>
      <c r="M79" s="11"/>
      <c r="N79" s="14">
        <f>_xlfn.XLOOKUP(B79,'[4]Groep B'!$C:$C,'[4]Groep B'!$Q:$Q,0)</f>
        <v>0</v>
      </c>
      <c r="O79" s="14">
        <f t="shared" si="17"/>
        <v>0</v>
      </c>
      <c r="P79" s="11"/>
      <c r="Q79" s="13"/>
      <c r="R79" s="2"/>
      <c r="S79" s="15">
        <f t="shared" si="18"/>
        <v>0</v>
      </c>
      <c r="T79" s="28"/>
      <c r="U79" s="28"/>
      <c r="V79" s="16"/>
      <c r="W79" s="17">
        <f t="shared" si="19"/>
        <v>0</v>
      </c>
      <c r="X79" s="18"/>
      <c r="Y79" s="19"/>
      <c r="Z79" s="20">
        <f t="shared" si="20"/>
        <v>111</v>
      </c>
    </row>
    <row r="80" spans="1:26" x14ac:dyDescent="0.25">
      <c r="A80" s="21">
        <v>73</v>
      </c>
      <c r="B80" s="22" t="s">
        <v>96</v>
      </c>
      <c r="C80" s="5">
        <f>VLOOKUP(D80,'[1]Tabelen Masters'!C$4:D112,2,FALSE)</f>
        <v>0.85</v>
      </c>
      <c r="D80" s="23">
        <v>25</v>
      </c>
      <c r="E80" s="7">
        <f t="shared" si="14"/>
        <v>1</v>
      </c>
      <c r="F80" s="8">
        <f>_xlfn.XLOOKUP(B80,[2]Blad1!$C$2:$C$48,[2]Blad1!$Q$2:$Q$48)</f>
        <v>100</v>
      </c>
      <c r="G80" s="9">
        <f t="shared" si="15"/>
        <v>10</v>
      </c>
      <c r="H80" s="19"/>
      <c r="I80" s="35">
        <v>0</v>
      </c>
      <c r="J80" s="8">
        <f>_xlfn.XLOOKUP(B80,'[3]Groep B'!$C:$C,'[3]Groep B'!$Q:$Q)</f>
        <v>0</v>
      </c>
      <c r="K80" s="12">
        <f t="shared" si="16"/>
        <v>0</v>
      </c>
      <c r="L80" s="13"/>
      <c r="M80" s="11"/>
      <c r="N80" s="14">
        <f>_xlfn.XLOOKUP(B80,'[4]Groep B'!$C:$C,'[4]Groep B'!$Q:$Q,0)</f>
        <v>0</v>
      </c>
      <c r="O80" s="14">
        <f t="shared" si="17"/>
        <v>0</v>
      </c>
      <c r="P80" s="11"/>
      <c r="Q80" s="13"/>
      <c r="R80" s="2"/>
      <c r="S80" s="15">
        <f t="shared" si="18"/>
        <v>0</v>
      </c>
      <c r="T80" s="16"/>
      <c r="U80" s="16"/>
      <c r="V80" s="16"/>
      <c r="W80" s="17">
        <f t="shared" si="19"/>
        <v>0</v>
      </c>
      <c r="X80" s="18"/>
      <c r="Y80" s="19"/>
      <c r="Z80" s="20">
        <f t="shared" si="20"/>
        <v>110</v>
      </c>
    </row>
    <row r="81" spans="1:26" x14ac:dyDescent="0.25">
      <c r="A81" s="21">
        <v>74</v>
      </c>
      <c r="B81" s="22" t="s">
        <v>97</v>
      </c>
      <c r="C81" s="5">
        <v>1.35</v>
      </c>
      <c r="D81" s="23">
        <v>35</v>
      </c>
      <c r="E81" s="7">
        <f t="shared" si="14"/>
        <v>1.4</v>
      </c>
      <c r="F81" s="8"/>
      <c r="G81" s="9">
        <f t="shared" si="15"/>
        <v>0</v>
      </c>
      <c r="H81" s="10"/>
      <c r="I81" s="35"/>
      <c r="J81" s="8">
        <v>0</v>
      </c>
      <c r="K81" s="12">
        <f t="shared" si="16"/>
        <v>0</v>
      </c>
      <c r="L81" s="35"/>
      <c r="M81" s="11"/>
      <c r="N81" s="14">
        <f>_xlfn.XLOOKUP(B81,'[4]Groep B'!$C:$C,'[4]Groep B'!$Q:$Q,0)</f>
        <v>0</v>
      </c>
      <c r="O81" s="14">
        <f t="shared" si="17"/>
        <v>0</v>
      </c>
      <c r="P81" s="11"/>
      <c r="Q81" s="13"/>
      <c r="R81" s="2">
        <v>97</v>
      </c>
      <c r="S81" s="15">
        <f t="shared" si="18"/>
        <v>10</v>
      </c>
      <c r="T81" s="28"/>
      <c r="U81" s="28"/>
      <c r="V81" s="16"/>
      <c r="W81" s="17">
        <f t="shared" si="19"/>
        <v>0</v>
      </c>
      <c r="X81" s="18"/>
      <c r="Y81" s="19"/>
      <c r="Z81" s="20">
        <f t="shared" si="20"/>
        <v>107</v>
      </c>
    </row>
    <row r="82" spans="1:26" x14ac:dyDescent="0.25">
      <c r="A82" s="21">
        <v>75</v>
      </c>
      <c r="B82" s="37" t="s">
        <v>98</v>
      </c>
      <c r="C82" s="5">
        <v>0.85</v>
      </c>
      <c r="D82" s="23">
        <v>25</v>
      </c>
      <c r="E82" s="7">
        <f t="shared" si="14"/>
        <v>1</v>
      </c>
      <c r="F82" s="8"/>
      <c r="G82" s="9">
        <f t="shared" si="15"/>
        <v>0</v>
      </c>
      <c r="H82" s="10"/>
      <c r="I82" s="35"/>
      <c r="J82" s="8">
        <v>0</v>
      </c>
      <c r="K82" s="12">
        <f t="shared" si="16"/>
        <v>0</v>
      </c>
      <c r="L82" s="35"/>
      <c r="M82" s="11"/>
      <c r="N82" s="14">
        <v>0</v>
      </c>
      <c r="O82" s="14">
        <f t="shared" si="17"/>
        <v>0</v>
      </c>
      <c r="P82" s="11"/>
      <c r="Q82" s="13"/>
      <c r="R82" s="2">
        <v>96</v>
      </c>
      <c r="S82" s="15">
        <f t="shared" si="18"/>
        <v>10</v>
      </c>
      <c r="T82" s="28"/>
      <c r="U82" s="28"/>
      <c r="V82" s="16"/>
      <c r="W82" s="17">
        <f t="shared" si="19"/>
        <v>0</v>
      </c>
      <c r="X82" s="18"/>
      <c r="Y82" s="19"/>
      <c r="Z82" s="20">
        <f t="shared" si="20"/>
        <v>106</v>
      </c>
    </row>
    <row r="83" spans="1:26" x14ac:dyDescent="0.25">
      <c r="A83" s="3">
        <v>76</v>
      </c>
      <c r="B83" s="22" t="s">
        <v>99</v>
      </c>
      <c r="C83" s="5">
        <f>VLOOKUP(D83,'[1]Tabelen Masters'!C$4:D170,2,FALSE)</f>
        <v>0.85</v>
      </c>
      <c r="D83" s="23">
        <v>25</v>
      </c>
      <c r="E83" s="7">
        <f t="shared" si="14"/>
        <v>1</v>
      </c>
      <c r="F83" s="8">
        <v>0</v>
      </c>
      <c r="G83" s="9">
        <f t="shared" si="15"/>
        <v>0</v>
      </c>
      <c r="H83" s="19"/>
      <c r="I83" s="11">
        <v>0</v>
      </c>
      <c r="J83" s="8">
        <f>_xlfn.XLOOKUP(B83,'[3]Groep B'!$C:$C,'[3]Groep B'!$Q:$Q)</f>
        <v>0</v>
      </c>
      <c r="K83" s="12">
        <f t="shared" si="16"/>
        <v>0</v>
      </c>
      <c r="L83" s="13"/>
      <c r="M83" s="11">
        <v>0</v>
      </c>
      <c r="N83" s="14">
        <f>_xlfn.XLOOKUP(B83,'[4]Groep B'!$C:$C,'[4]Groep B'!$Q:$Q,0)</f>
        <v>0</v>
      </c>
      <c r="O83" s="14">
        <f t="shared" si="17"/>
        <v>0</v>
      </c>
      <c r="P83" s="11">
        <v>0</v>
      </c>
      <c r="Q83" s="13"/>
      <c r="R83" s="2">
        <f>_xlfn.XLOOKUP(B83,[5]Blad1!$C$2:$C$54,[5]Blad1!$Q$2:$Q$54)</f>
        <v>92</v>
      </c>
      <c r="S83" s="15">
        <f t="shared" si="18"/>
        <v>10</v>
      </c>
      <c r="T83" s="16"/>
      <c r="U83" s="16"/>
      <c r="V83" s="16"/>
      <c r="W83" s="17">
        <f t="shared" si="19"/>
        <v>0</v>
      </c>
      <c r="X83" s="18"/>
      <c r="Y83" s="19"/>
      <c r="Z83" s="20">
        <f t="shared" si="20"/>
        <v>102</v>
      </c>
    </row>
    <row r="84" spans="1:26" x14ac:dyDescent="0.25">
      <c r="A84" s="21">
        <v>77</v>
      </c>
      <c r="B84" s="22" t="s">
        <v>100</v>
      </c>
      <c r="C84" s="5">
        <f>VLOOKUP(D84,'[1]Tabelen Masters'!C$4:D184,2,FALSE)</f>
        <v>1.35</v>
      </c>
      <c r="D84" s="23">
        <v>35</v>
      </c>
      <c r="E84" s="7">
        <f t="shared" si="14"/>
        <v>1.4</v>
      </c>
      <c r="F84" s="8">
        <v>0</v>
      </c>
      <c r="G84" s="9">
        <f t="shared" si="15"/>
        <v>0</v>
      </c>
      <c r="H84" s="19"/>
      <c r="I84" s="11"/>
      <c r="J84" s="8">
        <f>_xlfn.XLOOKUP(B84,'[3]Groep B'!$C:$C,'[3]Groep B'!$Q:$Q)</f>
        <v>0</v>
      </c>
      <c r="K84" s="12">
        <f t="shared" si="16"/>
        <v>0</v>
      </c>
      <c r="L84" s="11"/>
      <c r="M84" s="11">
        <v>0</v>
      </c>
      <c r="N84" s="14">
        <f>_xlfn.XLOOKUP(B84,'[4]Groep B'!$C:$C,'[4]Groep B'!$Q:$Q,0)</f>
        <v>0</v>
      </c>
      <c r="O84" s="14">
        <f t="shared" si="17"/>
        <v>0</v>
      </c>
      <c r="P84" s="11">
        <v>0</v>
      </c>
      <c r="Q84" s="13"/>
      <c r="R84" s="2">
        <f>_xlfn.XLOOKUP(B84,[5]Blad1!$C$2:$C$54,[5]Blad1!$Q$2:$Q$54)</f>
        <v>90</v>
      </c>
      <c r="S84" s="15">
        <f t="shared" si="18"/>
        <v>10</v>
      </c>
      <c r="T84" s="16"/>
      <c r="U84" s="16"/>
      <c r="V84" s="16"/>
      <c r="W84" s="17">
        <f t="shared" si="19"/>
        <v>0</v>
      </c>
      <c r="X84" s="18"/>
      <c r="Y84" s="19"/>
      <c r="Z84" s="20">
        <f t="shared" si="20"/>
        <v>100</v>
      </c>
    </row>
    <row r="85" spans="1:26" x14ac:dyDescent="0.25">
      <c r="A85" s="21">
        <v>78</v>
      </c>
      <c r="B85" s="22" t="s">
        <v>101</v>
      </c>
      <c r="C85" s="5">
        <f>VLOOKUP(D85,'[1]Tabelen Masters'!C$4:D117,2,FALSE)</f>
        <v>1.1499999999999999</v>
      </c>
      <c r="D85" s="23">
        <v>30</v>
      </c>
      <c r="E85" s="7">
        <f t="shared" si="14"/>
        <v>1.2</v>
      </c>
      <c r="F85" s="8">
        <f>_xlfn.XLOOKUP(B85,[2]Blad1!$C$2:$C$48,[2]Blad1!$Q$2:$Q$48)</f>
        <v>88</v>
      </c>
      <c r="G85" s="9">
        <f t="shared" si="15"/>
        <v>10</v>
      </c>
      <c r="H85" s="10"/>
      <c r="I85" s="11">
        <v>0</v>
      </c>
      <c r="J85" s="8">
        <f>_xlfn.XLOOKUP(B85,'[3]Groep B'!$C:$C,'[3]Groep B'!$Q:$Q)</f>
        <v>0</v>
      </c>
      <c r="K85" s="12">
        <f t="shared" si="16"/>
        <v>0</v>
      </c>
      <c r="L85" s="13"/>
      <c r="M85" s="11"/>
      <c r="N85" s="14">
        <f>_xlfn.XLOOKUP(B85,'[4]Groep B'!$C:$C,'[4]Groep B'!$Q:$Q,0)</f>
        <v>0</v>
      </c>
      <c r="O85" s="14">
        <f t="shared" si="17"/>
        <v>0</v>
      </c>
      <c r="P85" s="11"/>
      <c r="Q85" s="13"/>
      <c r="R85" s="2"/>
      <c r="S85" s="15">
        <f t="shared" si="18"/>
        <v>0</v>
      </c>
      <c r="T85" s="16"/>
      <c r="U85" s="16"/>
      <c r="V85" s="16"/>
      <c r="W85" s="17">
        <f t="shared" si="19"/>
        <v>0</v>
      </c>
      <c r="X85" s="18"/>
      <c r="Y85" s="19"/>
      <c r="Z85" s="20">
        <f t="shared" si="20"/>
        <v>98</v>
      </c>
    </row>
    <row r="86" spans="1:26" x14ac:dyDescent="0.25">
      <c r="A86" s="21">
        <v>79</v>
      </c>
      <c r="B86" s="22" t="s">
        <v>102</v>
      </c>
      <c r="C86" s="5">
        <v>0.85</v>
      </c>
      <c r="D86" s="23">
        <v>25</v>
      </c>
      <c r="E86" s="7">
        <f t="shared" si="14"/>
        <v>1</v>
      </c>
      <c r="F86" s="8"/>
      <c r="G86" s="9">
        <f t="shared" si="15"/>
        <v>0</v>
      </c>
      <c r="H86" s="10"/>
      <c r="I86" s="35"/>
      <c r="J86" s="8">
        <v>0</v>
      </c>
      <c r="K86" s="12">
        <f t="shared" si="16"/>
        <v>0</v>
      </c>
      <c r="L86" s="35"/>
      <c r="M86" s="11"/>
      <c r="N86" s="14"/>
      <c r="O86" s="14">
        <f t="shared" si="17"/>
        <v>0</v>
      </c>
      <c r="P86" s="11"/>
      <c r="Q86" s="13"/>
      <c r="R86" s="2">
        <v>86</v>
      </c>
      <c r="S86" s="15">
        <f t="shared" si="18"/>
        <v>10</v>
      </c>
      <c r="T86" s="28"/>
      <c r="U86" s="28"/>
      <c r="V86" s="16"/>
      <c r="W86" s="17">
        <f t="shared" si="19"/>
        <v>0</v>
      </c>
      <c r="X86" s="18"/>
      <c r="Y86" s="19"/>
      <c r="Z86" s="20">
        <f t="shared" si="20"/>
        <v>96</v>
      </c>
    </row>
    <row r="87" spans="1:26" x14ac:dyDescent="0.25">
      <c r="A87" s="21">
        <v>80</v>
      </c>
      <c r="B87" s="22" t="s">
        <v>103</v>
      </c>
      <c r="C87" s="5">
        <f>VLOOKUP(D87,'[1]Tabelen Masters'!C$4:D352,2,FALSE)</f>
        <v>0.27</v>
      </c>
      <c r="D87" s="23">
        <v>12</v>
      </c>
      <c r="E87" s="7">
        <f>D88/25</f>
        <v>1.04</v>
      </c>
      <c r="F87" s="8"/>
      <c r="G87" s="9">
        <f t="shared" si="15"/>
        <v>0</v>
      </c>
      <c r="H87" s="10"/>
      <c r="I87" s="35"/>
      <c r="J87" s="8">
        <v>0</v>
      </c>
      <c r="K87" s="12">
        <f t="shared" si="16"/>
        <v>0</v>
      </c>
      <c r="L87" s="35"/>
      <c r="M87" s="11"/>
      <c r="N87" s="14">
        <f>_xlfn.XLOOKUP(B87,'[4]Groep B'!$C:$C,'[4]Groep B'!$Q:$Q,0)</f>
        <v>0</v>
      </c>
      <c r="O87" s="14">
        <f t="shared" si="17"/>
        <v>0</v>
      </c>
      <c r="P87" s="11"/>
      <c r="Q87" s="13"/>
      <c r="R87" s="2"/>
      <c r="S87" s="15">
        <f t="shared" si="18"/>
        <v>0</v>
      </c>
      <c r="T87" s="28"/>
      <c r="U87" s="28"/>
      <c r="V87" s="16">
        <v>83</v>
      </c>
      <c r="W87" s="17">
        <f t="shared" si="19"/>
        <v>10</v>
      </c>
      <c r="X87" s="18"/>
      <c r="Y87" s="19"/>
      <c r="Z87" s="20">
        <f t="shared" si="20"/>
        <v>93</v>
      </c>
    </row>
    <row r="88" spans="1:26" x14ac:dyDescent="0.25">
      <c r="A88" s="3">
        <v>81</v>
      </c>
      <c r="B88" s="22" t="s">
        <v>104</v>
      </c>
      <c r="C88" s="5">
        <f>VLOOKUP(D88,'[1]Tabelen Masters'!C$4:D159,2,FALSE)</f>
        <v>0.95</v>
      </c>
      <c r="D88" s="23">
        <v>26</v>
      </c>
      <c r="E88" s="7">
        <f>D88/25</f>
        <v>1.04</v>
      </c>
      <c r="F88" s="8">
        <v>0</v>
      </c>
      <c r="G88" s="9">
        <f t="shared" si="15"/>
        <v>0</v>
      </c>
      <c r="H88" s="19"/>
      <c r="I88" s="11">
        <v>0</v>
      </c>
      <c r="J88" s="8">
        <f>_xlfn.XLOOKUP(B88,'[3]Groep B'!$C:$C,'[3]Groep B'!$Q:$Q)</f>
        <v>0</v>
      </c>
      <c r="K88" s="12">
        <f t="shared" si="16"/>
        <v>0</v>
      </c>
      <c r="L88" s="13"/>
      <c r="M88" s="11">
        <v>0</v>
      </c>
      <c r="N88" s="14">
        <f>_xlfn.XLOOKUP(B88,'[4]Groep B'!$C:$C,'[4]Groep B'!$Q:$Q,0)</f>
        <v>78</v>
      </c>
      <c r="O88" s="14">
        <f t="shared" si="17"/>
        <v>10</v>
      </c>
      <c r="P88" s="11"/>
      <c r="Q88" s="13">
        <f>_xlfn.XLOOKUP(B88,'[4]Groep B'!$C:$C,'[4]Groep B'!$S:$S," ")</f>
        <v>25</v>
      </c>
      <c r="R88" s="2"/>
      <c r="S88" s="15">
        <f t="shared" si="18"/>
        <v>0</v>
      </c>
      <c r="T88" s="16"/>
      <c r="U88" s="16"/>
      <c r="V88" s="16"/>
      <c r="W88" s="17">
        <f t="shared" si="19"/>
        <v>0</v>
      </c>
      <c r="X88" s="18"/>
      <c r="Y88" s="19"/>
      <c r="Z88" s="20">
        <f t="shared" si="20"/>
        <v>88</v>
      </c>
    </row>
    <row r="89" spans="1:26" x14ac:dyDescent="0.25">
      <c r="A89" s="21">
        <v>82</v>
      </c>
      <c r="B89" s="27" t="s">
        <v>105</v>
      </c>
      <c r="C89" s="5">
        <f>VLOOKUP(D89,'[1]Tabelen Masters'!C$4:D300,2,FALSE)</f>
        <v>1.45</v>
      </c>
      <c r="D89" s="23">
        <v>38</v>
      </c>
      <c r="E89" s="7">
        <f>D89/25</f>
        <v>1.52</v>
      </c>
      <c r="F89" s="8">
        <v>0</v>
      </c>
      <c r="G89" s="9">
        <f t="shared" si="15"/>
        <v>0</v>
      </c>
      <c r="H89" s="10"/>
      <c r="I89" s="35"/>
      <c r="J89" s="8">
        <f>_xlfn.XLOOKUP(B89,'[3]Groep B'!$C:$C,'[3]Groep B'!$Q:$Q)</f>
        <v>77</v>
      </c>
      <c r="K89" s="12">
        <f t="shared" si="16"/>
        <v>10</v>
      </c>
      <c r="L89" s="13"/>
      <c r="M89" s="11">
        <v>38</v>
      </c>
      <c r="N89" s="14">
        <f>_xlfn.XLOOKUP(B89,'[4]Groep B'!$C:$C,'[4]Groep B'!$Q:$Q,0)</f>
        <v>0</v>
      </c>
      <c r="O89" s="14">
        <f t="shared" si="17"/>
        <v>0</v>
      </c>
      <c r="P89" s="11"/>
      <c r="Q89" s="13"/>
      <c r="R89" s="2"/>
      <c r="S89" s="15">
        <f t="shared" si="18"/>
        <v>0</v>
      </c>
      <c r="T89" s="28"/>
      <c r="U89" s="28"/>
      <c r="V89" s="16"/>
      <c r="W89" s="17">
        <f t="shared" si="19"/>
        <v>0</v>
      </c>
      <c r="X89" s="18"/>
      <c r="Y89" s="19"/>
      <c r="Z89" s="20">
        <f t="shared" si="20"/>
        <v>87</v>
      </c>
    </row>
    <row r="90" spans="1:26" x14ac:dyDescent="0.25">
      <c r="A90" s="21">
        <v>83</v>
      </c>
      <c r="B90" s="22" t="s">
        <v>106</v>
      </c>
      <c r="C90" s="5">
        <f>VLOOKUP(D90,'[1]Tabelen Masters'!C$4:D297,2,FALSE)</f>
        <v>1.65</v>
      </c>
      <c r="D90" s="23">
        <v>42</v>
      </c>
      <c r="E90" s="7">
        <f>D90/25</f>
        <v>1.68</v>
      </c>
      <c r="F90" s="8">
        <v>0</v>
      </c>
      <c r="G90" s="9">
        <f t="shared" si="15"/>
        <v>0</v>
      </c>
      <c r="H90" s="10"/>
      <c r="I90" s="35"/>
      <c r="J90" s="8">
        <f>_xlfn.XLOOKUP(B90,'[3]Groep B'!$C:$C,'[3]Groep B'!$Q:$Q)</f>
        <v>73</v>
      </c>
      <c r="K90" s="12">
        <f t="shared" si="16"/>
        <v>10</v>
      </c>
      <c r="L90" s="13"/>
      <c r="M90" s="11">
        <v>42</v>
      </c>
      <c r="N90" s="14">
        <f>_xlfn.XLOOKUP(B90,'[4]Groep B'!$C:$C,'[4]Groep B'!$Q:$Q,0)</f>
        <v>0</v>
      </c>
      <c r="O90" s="14">
        <f t="shared" si="17"/>
        <v>0</v>
      </c>
      <c r="P90" s="11"/>
      <c r="Q90" s="13"/>
      <c r="R90" s="2"/>
      <c r="S90" s="15">
        <f t="shared" si="18"/>
        <v>0</v>
      </c>
      <c r="T90" s="28"/>
      <c r="U90" s="28"/>
      <c r="V90" s="16"/>
      <c r="W90" s="17">
        <f t="shared" si="19"/>
        <v>0</v>
      </c>
      <c r="X90" s="18"/>
      <c r="Y90" s="19"/>
      <c r="Z90" s="20">
        <f t="shared" si="20"/>
        <v>83</v>
      </c>
    </row>
    <row r="91" spans="1:26" x14ac:dyDescent="0.25">
      <c r="A91" s="21">
        <v>84</v>
      </c>
      <c r="B91" s="22" t="s">
        <v>107</v>
      </c>
      <c r="C91" s="5">
        <f>VLOOKUP(D91,'[1]Tabelen Masters'!C$4:D351,2,FALSE)</f>
        <v>0.32</v>
      </c>
      <c r="D91" s="23">
        <v>14</v>
      </c>
      <c r="E91" s="7">
        <f>D92/25</f>
        <v>1.32</v>
      </c>
      <c r="F91" s="8"/>
      <c r="G91" s="9">
        <f t="shared" si="15"/>
        <v>0</v>
      </c>
      <c r="H91" s="10"/>
      <c r="I91" s="35"/>
      <c r="J91" s="8">
        <v>0</v>
      </c>
      <c r="K91" s="12">
        <f t="shared" si="16"/>
        <v>0</v>
      </c>
      <c r="L91" s="35"/>
      <c r="M91" s="11"/>
      <c r="N91" s="14">
        <f>_xlfn.XLOOKUP(B91,'[4]Groep B'!$C:$C,'[4]Groep B'!$Q:$Q,0)</f>
        <v>0</v>
      </c>
      <c r="O91" s="14">
        <f t="shared" si="17"/>
        <v>0</v>
      </c>
      <c r="P91" s="11"/>
      <c r="Q91" s="13"/>
      <c r="R91" s="2"/>
      <c r="S91" s="15">
        <f t="shared" si="18"/>
        <v>0</v>
      </c>
      <c r="T91" s="28"/>
      <c r="U91" s="28"/>
      <c r="V91" s="29">
        <v>68</v>
      </c>
      <c r="W91" s="17">
        <f t="shared" si="19"/>
        <v>10</v>
      </c>
      <c r="X91" s="18"/>
      <c r="Y91" s="19">
        <v>14</v>
      </c>
      <c r="Z91" s="20">
        <f t="shared" si="20"/>
        <v>78</v>
      </c>
    </row>
    <row r="92" spans="1:26" x14ac:dyDescent="0.25">
      <c r="A92" s="21">
        <v>85</v>
      </c>
      <c r="B92" s="22" t="s">
        <v>108</v>
      </c>
      <c r="C92" s="5">
        <f>VLOOKUP(D92,'[1]Tabelen Masters'!C$4:D152,2,FALSE)</f>
        <v>1.25</v>
      </c>
      <c r="D92" s="23">
        <v>33</v>
      </c>
      <c r="E92" s="7">
        <f>D92/25</f>
        <v>1.32</v>
      </c>
      <c r="F92" s="8">
        <v>0</v>
      </c>
      <c r="G92" s="9">
        <f t="shared" si="15"/>
        <v>0</v>
      </c>
      <c r="H92" s="19"/>
      <c r="I92" s="11">
        <v>0</v>
      </c>
      <c r="J92" s="8">
        <f>_xlfn.XLOOKUP(B92,'[3]Groep B'!$C:$C,'[3]Groep B'!$Q:$Q)</f>
        <v>67</v>
      </c>
      <c r="K92" s="12">
        <f t="shared" si="16"/>
        <v>10</v>
      </c>
      <c r="L92" s="13"/>
      <c r="M92" s="11">
        <v>33</v>
      </c>
      <c r="N92" s="14">
        <f>_xlfn.XLOOKUP(B92,'[4]Groep B'!$C:$C,'[4]Groep B'!$Q:$Q,0)</f>
        <v>0</v>
      </c>
      <c r="O92" s="14">
        <f t="shared" si="17"/>
        <v>0</v>
      </c>
      <c r="P92" s="11"/>
      <c r="Q92" s="13"/>
      <c r="R92" s="2"/>
      <c r="S92" s="15">
        <f t="shared" si="18"/>
        <v>0</v>
      </c>
      <c r="T92" s="28"/>
      <c r="U92" s="28"/>
      <c r="V92" s="16"/>
      <c r="W92" s="17">
        <f t="shared" si="19"/>
        <v>0</v>
      </c>
      <c r="X92" s="18"/>
      <c r="Y92" s="19"/>
      <c r="Z92" s="20">
        <f t="shared" si="20"/>
        <v>77</v>
      </c>
    </row>
    <row r="93" spans="1:26" x14ac:dyDescent="0.25">
      <c r="A93" s="3">
        <v>86</v>
      </c>
      <c r="B93" s="37" t="s">
        <v>109</v>
      </c>
      <c r="C93" s="5">
        <f>VLOOKUP(D93,'[1]Tabelen Masters'!C$4:D346,2,FALSE)</f>
        <v>0.37</v>
      </c>
      <c r="D93" s="23">
        <v>15</v>
      </c>
      <c r="E93" s="7">
        <f>D93/25</f>
        <v>0.6</v>
      </c>
      <c r="F93" s="8">
        <v>0</v>
      </c>
      <c r="G93" s="9">
        <f t="shared" si="15"/>
        <v>0</v>
      </c>
      <c r="H93" s="10"/>
      <c r="I93" s="35"/>
      <c r="J93" s="8">
        <v>0</v>
      </c>
      <c r="K93" s="12">
        <f t="shared" si="16"/>
        <v>0</v>
      </c>
      <c r="L93" s="35"/>
      <c r="M93" s="11"/>
      <c r="N93" s="14">
        <f>_xlfn.XLOOKUP(B93,'[4]Groep B'!$C:$C,'[4]Groep B'!$Q:$Q,0)</f>
        <v>66</v>
      </c>
      <c r="O93" s="14">
        <f t="shared" si="17"/>
        <v>10</v>
      </c>
      <c r="P93" s="11"/>
      <c r="Q93" s="13">
        <f>_xlfn.XLOOKUP(B93,'[4]Groep B'!$C:$C,'[4]Groep B'!$S:$S," ")</f>
        <v>14</v>
      </c>
      <c r="R93" s="2"/>
      <c r="S93" s="15">
        <f t="shared" si="18"/>
        <v>0</v>
      </c>
      <c r="T93" s="28"/>
      <c r="U93" s="28"/>
      <c r="V93" s="16"/>
      <c r="W93" s="17">
        <f t="shared" si="19"/>
        <v>0</v>
      </c>
      <c r="X93" s="18"/>
      <c r="Y93" s="19"/>
      <c r="Z93" s="20">
        <f t="shared" si="20"/>
        <v>76</v>
      </c>
    </row>
    <row r="94" spans="1:26" x14ac:dyDescent="0.25">
      <c r="A94" s="21">
        <v>87</v>
      </c>
      <c r="B94" s="39" t="s">
        <v>110</v>
      </c>
      <c r="C94" s="5">
        <f>VLOOKUP(D94,'[1]Tabelen Masters'!C$4:D338,2,FALSE)</f>
        <v>0.65</v>
      </c>
      <c r="D94" s="23">
        <v>22</v>
      </c>
      <c r="E94" s="7">
        <f>D94/25</f>
        <v>0.88</v>
      </c>
      <c r="F94" s="8">
        <f>_xlfn.XLOOKUP(B94,[2]Blad1!$C$2:$C$48,[2]Blad1!$Q$2:$Q$48)</f>
        <v>58</v>
      </c>
      <c r="G94" s="9">
        <f t="shared" si="15"/>
        <v>10</v>
      </c>
      <c r="H94" s="10"/>
      <c r="I94" s="11">
        <v>22</v>
      </c>
      <c r="J94" s="8">
        <f>_xlfn.XLOOKUP(B94,'[3]Groep B'!$C:$C,'[3]Groep B'!$Q:$Q)</f>
        <v>0</v>
      </c>
      <c r="K94" s="12">
        <f t="shared" si="16"/>
        <v>0</v>
      </c>
      <c r="L94" s="13"/>
      <c r="M94" s="11"/>
      <c r="N94" s="14">
        <f>_xlfn.XLOOKUP(B94,'[4]Groep B'!$C:$C,'[4]Groep B'!$Q:$Q,0)</f>
        <v>0</v>
      </c>
      <c r="O94" s="14">
        <f t="shared" si="17"/>
        <v>0</v>
      </c>
      <c r="P94" s="11"/>
      <c r="Q94" s="13"/>
      <c r="R94" s="2"/>
      <c r="S94" s="15">
        <f t="shared" si="18"/>
        <v>0</v>
      </c>
      <c r="T94" s="16"/>
      <c r="U94" s="16"/>
      <c r="V94" s="16"/>
      <c r="W94" s="17">
        <f t="shared" si="19"/>
        <v>0</v>
      </c>
      <c r="X94" s="18"/>
      <c r="Y94" s="19"/>
      <c r="Z94" s="20">
        <f t="shared" si="20"/>
        <v>68</v>
      </c>
    </row>
  </sheetData>
  <mergeCells count="30">
    <mergeCell ref="A2:B2"/>
    <mergeCell ref="C2:C7"/>
    <mergeCell ref="D2:D7"/>
    <mergeCell ref="E2:E7"/>
    <mergeCell ref="F2:F7"/>
    <mergeCell ref="G2:G7"/>
    <mergeCell ref="H2:H7"/>
    <mergeCell ref="I2:I7"/>
    <mergeCell ref="J2:J7"/>
    <mergeCell ref="L2:L7"/>
    <mergeCell ref="M2:M7"/>
    <mergeCell ref="N2:N7"/>
    <mergeCell ref="O2:O7"/>
    <mergeCell ref="P2:P7"/>
    <mergeCell ref="W2:W7"/>
    <mergeCell ref="X2:X7"/>
    <mergeCell ref="Y2:Y7"/>
    <mergeCell ref="Z2:Z7"/>
    <mergeCell ref="A3:B3"/>
    <mergeCell ref="A4:B4"/>
    <mergeCell ref="A5:B5"/>
    <mergeCell ref="A6:B6"/>
    <mergeCell ref="A7:B7"/>
    <mergeCell ref="Q2:Q7"/>
    <mergeCell ref="R2:R7"/>
    <mergeCell ref="S2:S7"/>
    <mergeCell ref="T2:T7"/>
    <mergeCell ref="U2:U7"/>
    <mergeCell ref="V2:V7"/>
    <mergeCell ref="K2:K7"/>
  </mergeCells>
  <conditionalFormatting sqref="B53:B78 B1:B51 B84:B94">
    <cfRule type="duplicateValues" dxfId="19" priority="21"/>
  </conditionalFormatting>
  <conditionalFormatting sqref="B53:B78 B8:B51 B84:B94">
    <cfRule type="duplicateValues" dxfId="18" priority="22"/>
  </conditionalFormatting>
  <conditionalFormatting sqref="B79">
    <cfRule type="duplicateValues" dxfId="17" priority="8"/>
    <cfRule type="duplicateValues" dxfId="16" priority="9"/>
  </conditionalFormatting>
  <conditionalFormatting sqref="B80">
    <cfRule type="duplicateValues" dxfId="15" priority="6"/>
    <cfRule type="duplicateValues" dxfId="14" priority="7"/>
  </conditionalFormatting>
  <conditionalFormatting sqref="B81">
    <cfRule type="duplicateValues" dxfId="13" priority="4"/>
    <cfRule type="duplicateValues" dxfId="12" priority="5"/>
  </conditionalFormatting>
  <conditionalFormatting sqref="B82:B83">
    <cfRule type="duplicateValues" dxfId="11" priority="23"/>
    <cfRule type="duplicateValues" dxfId="10" priority="24"/>
  </conditionalFormatting>
  <conditionalFormatting sqref="F2:F94">
    <cfRule type="cellIs" dxfId="9" priority="18" stopIfTrue="1" operator="between">
      <formula>1</formula>
      <formula>79</formula>
    </cfRule>
  </conditionalFormatting>
  <conditionalFormatting sqref="F7:F94">
    <cfRule type="cellIs" dxfId="8" priority="19" operator="equal">
      <formula>0</formula>
    </cfRule>
  </conditionalFormatting>
  <conditionalFormatting sqref="F8">
    <cfRule type="cellIs" priority="20" stopIfTrue="1" operator="equal">
      <formula>0</formula>
    </cfRule>
  </conditionalFormatting>
  <conditionalFormatting sqref="J8:J94">
    <cfRule type="cellIs" dxfId="7" priority="13" operator="between">
      <formula>1</formula>
      <formula>79</formula>
    </cfRule>
    <cfRule type="cellIs" dxfId="6" priority="14" operator="equal">
      <formula>0</formula>
    </cfRule>
    <cfRule type="cellIs" dxfId="5" priority="15" operator="greaterThan">
      <formula>119</formula>
    </cfRule>
    <cfRule type="cellIs" dxfId="4" priority="16" operator="lessThan">
      <formula>80</formula>
    </cfRule>
    <cfRule type="cellIs" priority="17" operator="equal">
      <formula>0</formula>
    </cfRule>
  </conditionalFormatting>
  <conditionalFormatting sqref="N8:N94">
    <cfRule type="cellIs" priority="10" operator="equal">
      <formula>0</formula>
    </cfRule>
    <cfRule type="cellIs" dxfId="3" priority="11" operator="greaterThan">
      <formula>120</formula>
    </cfRule>
    <cfRule type="cellIs" dxfId="2" priority="12" operator="between">
      <formula>1</formula>
      <formula>79</formula>
    </cfRule>
  </conditionalFormatting>
  <conditionalFormatting sqref="R8:R94">
    <cfRule type="cellIs" priority="1" operator="lessThan">
      <formula>1</formula>
    </cfRule>
    <cfRule type="cellIs" dxfId="1" priority="2" operator="greaterThan">
      <formula>120</formula>
    </cfRule>
    <cfRule type="cellIs" dxfId="0" priority="3" stopIfTrue="1" operator="between">
      <formula>1</formula>
      <formula>79</formula>
    </cfRule>
  </conditionalFormatting>
  <pageMargins left="0.7" right="0.7" top="0.75" bottom="0.75" header="0.3" footer="0.3"/>
  <pageSetup paperSize="9" scale="4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2024-10-23T19:53:40Z</dcterms:created>
  <dcterms:modified xsi:type="dcterms:W3CDTF">2024-11-28T14:45:36Z</dcterms:modified>
</cp:coreProperties>
</file>